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ucaoa-my.sharepoint.com/personal/sransford_urgentcareassociation_org/Documents/Desktop/ABS/"/>
    </mc:Choice>
  </mc:AlternateContent>
  <xr:revisionPtr revIDLastSave="0" documentId="8_{B73502B6-9194-45C8-A0CA-975778C51412}" xr6:coauthVersionLast="47" xr6:coauthVersionMax="47" xr10:uidLastSave="{00000000-0000-0000-0000-000000000000}"/>
  <bookViews>
    <workbookView xWindow="-28920" yWindow="-120" windowWidth="29040" windowHeight="15840" xr2:uid="{DE40294C-33D7-43A0-AD69-6EAA57AE32F0}"/>
  </bookViews>
  <sheets>
    <sheet name="INTRO" sheetId="1" r:id="rId1"/>
    <sheet name="Reviewers" sheetId="4" r:id="rId2"/>
    <sheet name="Clinicians" sheetId="3" r:id="rId3"/>
    <sheet name="Combination ABS" sheetId="6" r:id="rId4"/>
    <sheet name="Sore Throat" sheetId="12" r:id="rId5"/>
    <sheet name="Sinusitis" sheetId="15" r:id="rId6"/>
    <sheet name="Multi Metric" sheetId="14" r:id="rId7"/>
    <sheet name="Combo ABS Insights" sheetId="9" r:id="rId8"/>
    <sheet name="Strep Insights" sheetId="18" r:id="rId9"/>
    <sheet name="Sinusitis Insights" sheetId="19" r:id="rId10"/>
    <sheet name="Multi Insights" sheetId="20" r:id="rId11"/>
    <sheet name="Dx" sheetId="8" r:id="rId12"/>
    <sheet name="Metric List" sheetId="13" r:id="rId13"/>
  </sheets>
  <calcPr calcId="191029" iterate="1" iterateCount="1"/>
  <pivotCaches>
    <pivotCache cacheId="0" r:id="rId14"/>
    <pivotCache cacheId="1" r:id="rId15"/>
    <pivotCache cacheId="2" r:id="rId16"/>
    <pivotCache cacheId="3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4" l="1"/>
  <c r="J6" i="14"/>
  <c r="J7" i="12"/>
  <c r="K7" i="12"/>
  <c r="N7" i="12"/>
  <c r="O7" i="12"/>
  <c r="J6" i="12"/>
  <c r="K6" i="12"/>
  <c r="N6" i="12"/>
  <c r="O6" i="12"/>
  <c r="E3" i="4"/>
  <c r="E2" i="4"/>
  <c r="E3" i="3"/>
  <c r="E4" i="3"/>
  <c r="E2" i="3"/>
  <c r="J2" i="14"/>
  <c r="J3" i="14"/>
  <c r="J4" i="14"/>
  <c r="J5" i="14"/>
  <c r="I2" i="14"/>
  <c r="I3" i="14"/>
  <c r="I4" i="14"/>
  <c r="I5" i="14"/>
  <c r="L2" i="15"/>
  <c r="L3" i="15"/>
  <c r="L4" i="15"/>
  <c r="L5" i="15"/>
  <c r="K2" i="15"/>
  <c r="K3" i="15"/>
  <c r="K4" i="15"/>
  <c r="K5" i="15"/>
  <c r="O2" i="12"/>
  <c r="O3" i="12"/>
  <c r="O4" i="12"/>
  <c r="O5" i="12"/>
  <c r="N2" i="12"/>
  <c r="N3" i="12"/>
  <c r="N4" i="12"/>
  <c r="N5" i="12"/>
  <c r="U2" i="6"/>
  <c r="U3" i="6"/>
  <c r="U4" i="6"/>
  <c r="U5" i="6"/>
  <c r="U6" i="6"/>
  <c r="T2" i="6"/>
  <c r="T3" i="6"/>
  <c r="T4" i="6"/>
  <c r="T5" i="6"/>
  <c r="T6" i="6"/>
  <c r="K3" i="12"/>
  <c r="K6" i="6"/>
  <c r="P6" i="6" s="1"/>
  <c r="Q6" i="6" s="1"/>
  <c r="L6" i="6"/>
  <c r="M6" i="6"/>
  <c r="N6" i="6"/>
  <c r="O6" i="6"/>
  <c r="K5" i="6" l="1"/>
  <c r="L5" i="6"/>
  <c r="M5" i="6"/>
  <c r="N5" i="6"/>
  <c r="O5" i="6"/>
  <c r="H3" i="15"/>
  <c r="H4" i="15"/>
  <c r="H5" i="15"/>
  <c r="H2" i="15"/>
  <c r="K2" i="12"/>
  <c r="K4" i="12"/>
  <c r="K5" i="12"/>
  <c r="J2" i="12"/>
  <c r="J3" i="12"/>
  <c r="J4" i="12"/>
  <c r="J5" i="12"/>
  <c r="A29" i="1"/>
  <c r="K4" i="6"/>
  <c r="L4" i="6"/>
  <c r="M4" i="6"/>
  <c r="N4" i="6"/>
  <c r="O4" i="6"/>
  <c r="K3" i="6"/>
  <c r="P3" i="6" s="1"/>
  <c r="Q3" i="6" s="1"/>
  <c r="L3" i="6"/>
  <c r="M3" i="6"/>
  <c r="N3" i="6"/>
  <c r="O3" i="6"/>
  <c r="K2" i="6"/>
  <c r="P2" i="6" s="1"/>
  <c r="Q2" i="6" s="1"/>
  <c r="L2" i="6"/>
  <c r="M2" i="6"/>
  <c r="N2" i="6"/>
  <c r="O2" i="6"/>
  <c r="P4" i="6" l="1"/>
  <c r="Q4" i="6" s="1"/>
  <c r="P5" i="6"/>
  <c r="Q5" i="6" s="1"/>
  <c r="R2" i="6"/>
  <c r="V2" i="6"/>
  <c r="W2" i="6"/>
  <c r="R3" i="6"/>
  <c r="V3" i="6"/>
  <c r="W3" i="6"/>
  <c r="R4" i="6"/>
  <c r="V4" i="6"/>
  <c r="W4" i="6"/>
  <c r="R5" i="6"/>
  <c r="V5" i="6"/>
  <c r="W5" i="6"/>
  <c r="R6" i="6"/>
  <c r="V6" i="6"/>
  <c r="W6" i="6"/>
  <c r="G2" i="14"/>
  <c r="K2" i="14"/>
  <c r="L2" i="14"/>
  <c r="G3" i="14"/>
  <c r="K3" i="14"/>
  <c r="L3" i="14"/>
  <c r="G4" i="14"/>
  <c r="K4" i="14"/>
  <c r="L4" i="14"/>
  <c r="G5" i="14"/>
  <c r="K5" i="14"/>
  <c r="L5" i="14"/>
  <c r="G6" i="14"/>
  <c r="K6" i="14"/>
  <c r="L6" i="14"/>
  <c r="I2" i="15"/>
  <c r="M2" i="15"/>
  <c r="N2" i="15"/>
  <c r="I3" i="15"/>
  <c r="M3" i="15"/>
  <c r="N3" i="15"/>
  <c r="I4" i="15"/>
  <c r="M4" i="15"/>
  <c r="N4" i="15"/>
  <c r="I5" i="15"/>
  <c r="M5" i="15"/>
  <c r="N5" i="15"/>
  <c r="L2" i="12"/>
  <c r="P2" i="12"/>
  <c r="Q2" i="12"/>
  <c r="L3" i="12"/>
  <c r="P3" i="12"/>
  <c r="Q3" i="12"/>
  <c r="L4" i="12"/>
  <c r="P4" i="12"/>
  <c r="Q4" i="12"/>
  <c r="L5" i="12"/>
  <c r="P5" i="12"/>
  <c r="Q5" i="12"/>
  <c r="L6" i="12"/>
  <c r="P6" i="12"/>
  <c r="Q6" i="12"/>
  <c r="L7" i="12"/>
  <c r="P7" i="12"/>
  <c r="Q7" i="12"/>
</calcChain>
</file>

<file path=xl/sharedStrings.xml><?xml version="1.0" encoding="utf-8"?>
<sst xmlns="http://schemas.openxmlformats.org/spreadsheetml/2006/main" count="4535" uniqueCount="1968">
  <si>
    <t xml:space="preserve">This tool may be used freely, reproduced, and edited as desired. </t>
  </si>
  <si>
    <t>Instructions for use</t>
  </si>
  <si>
    <t xml:space="preserve">An online training video reviewing the below steps can be found at: </t>
  </si>
  <si>
    <t>https://youtube.com/TBD</t>
  </si>
  <si>
    <t>Phone</t>
  </si>
  <si>
    <t>Display</t>
  </si>
  <si>
    <t>test@gmail.com</t>
  </si>
  <si>
    <t>Doe</t>
  </si>
  <si>
    <t>John</t>
  </si>
  <si>
    <t>First Name *</t>
  </si>
  <si>
    <t>Email *</t>
  </si>
  <si>
    <t>Last Name *</t>
  </si>
  <si>
    <t>Credentials</t>
  </si>
  <si>
    <t>Clinician</t>
  </si>
  <si>
    <t>Reviewer *</t>
  </si>
  <si>
    <t>Clinician *</t>
  </si>
  <si>
    <t>Timestamp</t>
  </si>
  <si>
    <t>Doe, John, test@gmail.com</t>
  </si>
  <si>
    <t>ID</t>
  </si>
  <si>
    <t>ICD2</t>
  </si>
  <si>
    <t>ICD3</t>
  </si>
  <si>
    <t>ICD4</t>
  </si>
  <si>
    <t>ICD5</t>
  </si>
  <si>
    <t>n</t>
  </si>
  <si>
    <t>y</t>
  </si>
  <si>
    <t>Comments</t>
  </si>
  <si>
    <t>CODE</t>
  </si>
  <si>
    <t>ListType</t>
  </si>
  <si>
    <t>C. difficile diarrhea</t>
  </si>
  <si>
    <t>A04.72</t>
  </si>
  <si>
    <t>A</t>
  </si>
  <si>
    <t>Acute infective gastroenteritis</t>
  </si>
  <si>
    <t>A09</t>
  </si>
  <si>
    <t>Infectious gastroenteritis</t>
  </si>
  <si>
    <t>Traveler's diarrhea</t>
  </si>
  <si>
    <t>Scarlatina</t>
  </si>
  <si>
    <t>A38.9</t>
  </si>
  <si>
    <t>Scarlet fever</t>
  </si>
  <si>
    <t>Sepsis secondary to UTI</t>
  </si>
  <si>
    <t>A41.9</t>
  </si>
  <si>
    <t>Erysipelas</t>
  </si>
  <si>
    <t>A46</t>
  </si>
  <si>
    <t>Legionella pneumonia</t>
  </si>
  <si>
    <t>A48.1</t>
  </si>
  <si>
    <t>Streptococcal infection group C</t>
  </si>
  <si>
    <t>A49.1</t>
  </si>
  <si>
    <t>Syphilis</t>
  </si>
  <si>
    <t>A53.9</t>
  </si>
  <si>
    <t>Gonorrhea</t>
  </si>
  <si>
    <t>A54.9</t>
  </si>
  <si>
    <t>Neisseria gonorrheae</t>
  </si>
  <si>
    <t>Trichimoniasis</t>
  </si>
  <si>
    <t>A59.9</t>
  </si>
  <si>
    <t>Trichomoniasis</t>
  </si>
  <si>
    <t>Sexually transmitted disease (STD)</t>
  </si>
  <si>
    <t>A64</t>
  </si>
  <si>
    <t>STD (female)</t>
  </si>
  <si>
    <t>STD (male)</t>
  </si>
  <si>
    <t>STI (sexually transmitted infection)</t>
  </si>
  <si>
    <t>Recurrent fever</t>
  </si>
  <si>
    <t>A68.9</t>
  </si>
  <si>
    <t>Erythema migrans (Lyme disease)</t>
  </si>
  <si>
    <t>A69.20</t>
  </si>
  <si>
    <t>Chlamydia</t>
  </si>
  <si>
    <t>A74.9</t>
  </si>
  <si>
    <t>Chlamydia infection</t>
  </si>
  <si>
    <t>RMSF (Rocky Mountain spotted fever)</t>
  </si>
  <si>
    <t>A77.0</t>
  </si>
  <si>
    <t>Rocky Mountain spotted fever</t>
  </si>
  <si>
    <t>Trench fever</t>
  </si>
  <si>
    <t>A79.0</t>
  </si>
  <si>
    <t>Acute viral conjunctivitis of left eye</t>
  </si>
  <si>
    <t>B30.9</t>
  </si>
  <si>
    <t>O</t>
  </si>
  <si>
    <t>Acute viral conjunctivitis of right eye</t>
  </si>
  <si>
    <t>Viral conjunctivitis</t>
  </si>
  <si>
    <t>Eye worm</t>
  </si>
  <si>
    <t>B74.3</t>
  </si>
  <si>
    <t>Hordeolum externum of right upper eyelid</t>
  </si>
  <si>
    <t>H00.011</t>
  </si>
  <si>
    <t>Hordeolum of right upper eyelid, unspecified hordeolum type</t>
  </si>
  <si>
    <t>Hordeolum externum of right lower eyelid</t>
  </si>
  <si>
    <t>H00.012</t>
  </si>
  <si>
    <t>Hordeolum of right lower eyelid, unspecified hordeolum type</t>
  </si>
  <si>
    <t>Hordeolum externum left upper eyelid</t>
  </si>
  <si>
    <t>H00.014</t>
  </si>
  <si>
    <t>Hordeolum externum of left upper eyelid</t>
  </si>
  <si>
    <t>Hordeolum externum left lower eyelid</t>
  </si>
  <si>
    <t>H00.015</t>
  </si>
  <si>
    <t>Hordeolum externum of left lower eyelid</t>
  </si>
  <si>
    <t>Hordeolum of left lower eyelid, unspecified hordeolum type</t>
  </si>
  <si>
    <t>Hordeolum internum of right upper eyelid</t>
  </si>
  <si>
    <t>H00.021</t>
  </si>
  <si>
    <t>Hordeolum internum of right lower eyelid</t>
  </si>
  <si>
    <t>H00.022</t>
  </si>
  <si>
    <t>Hordeolum internum left upper eyelid</t>
  </si>
  <si>
    <t>H00.024</t>
  </si>
  <si>
    <t>Hordeolum internum of left upper eyelid</t>
  </si>
  <si>
    <t>Hordeolum internum of left lower eyelid</t>
  </si>
  <si>
    <t>H00.025</t>
  </si>
  <si>
    <t>Hordeolum internum, unspecified laterality</t>
  </si>
  <si>
    <t>H00.029</t>
  </si>
  <si>
    <t>Cellulitis of right lower eyelid</t>
  </si>
  <si>
    <t>H00.032</t>
  </si>
  <si>
    <t>Cellulitis of right eyelid</t>
  </si>
  <si>
    <t>H00.033</t>
  </si>
  <si>
    <t>Acute chalazion of right eye</t>
  </si>
  <si>
    <t>H00.13</t>
  </si>
  <si>
    <t>Acute follicular conjunctivitis of right eye</t>
  </si>
  <si>
    <t>H10.011</t>
  </si>
  <si>
    <t>Mucopurulent conjunctivitis of right eye</t>
  </si>
  <si>
    <t>H10.021</t>
  </si>
  <si>
    <t>Pink eye disease of right eye</t>
  </si>
  <si>
    <t>Pink eye disease, right</t>
  </si>
  <si>
    <t>Pink eye, right</t>
  </si>
  <si>
    <t>Mucopurulent conjunctivitis of left eye</t>
  </si>
  <si>
    <t>H10.022</t>
  </si>
  <si>
    <t>Other mucopurulent conjunctivitis of left eye</t>
  </si>
  <si>
    <t>Pink eye disease of left eye</t>
  </si>
  <si>
    <t>Pink eye, left</t>
  </si>
  <si>
    <t>Mucopurulent conjunctivitis of both eyes</t>
  </si>
  <si>
    <t>H10.023</t>
  </si>
  <si>
    <t>Pink eye disease of both eyes</t>
  </si>
  <si>
    <t>Pink eye disease, bilateral</t>
  </si>
  <si>
    <t>Pink eye, unspecified laterality</t>
  </si>
  <si>
    <t>H10.029</t>
  </si>
  <si>
    <t>Allergic conjunctivitis, unspecified laterality</t>
  </si>
  <si>
    <t>H10.10</t>
  </si>
  <si>
    <t>Seasonal allergic conjunctivitis</t>
  </si>
  <si>
    <t>Acute allergic conjunctivitis of right eye</t>
  </si>
  <si>
    <t>H10.11</t>
  </si>
  <si>
    <t>Acute atopic conjunctivitis of right eye</t>
  </si>
  <si>
    <t>Allergic conjunctivitis of right eye</t>
  </si>
  <si>
    <t>Acute allergic conjunctivitis, left</t>
  </si>
  <si>
    <t>H10.12</t>
  </si>
  <si>
    <t>Acute atopic conjunctivitis of left eye</t>
  </si>
  <si>
    <t>Allergic conjunctivitis of left eye</t>
  </si>
  <si>
    <t>Acute allergic conjunctivitis of both eyes</t>
  </si>
  <si>
    <t>H10.13</t>
  </si>
  <si>
    <t>Allergic conjunctivitis and rhinitis, bilateral</t>
  </si>
  <si>
    <t>Allergic conjunctivitis of both eyes</t>
  </si>
  <si>
    <t>Allergic conjunctivitis, acute, bilateral</t>
  </si>
  <si>
    <t>Allergic conjunctivitis, bilateral</t>
  </si>
  <si>
    <t>Chemical conjunctivitis, right</t>
  </si>
  <si>
    <t>H10.211</t>
  </si>
  <si>
    <t>Acute conjunctivitis, unspecified acute conjunctivitis type, unspecified laterality</t>
  </si>
  <si>
    <t>H10.30</t>
  </si>
  <si>
    <t>Acute bacterial conjunctivitis of right eye</t>
  </si>
  <si>
    <t>H10.31</t>
  </si>
  <si>
    <t>Acute conjunctivitis of right eye, unspecified acute conjunctivitis type</t>
  </si>
  <si>
    <t>Acute bacterial conjunctivitis of left eye</t>
  </si>
  <si>
    <t>H10.32</t>
  </si>
  <si>
    <t>Acute conjunctivitis of left eye, unspecified acute conjunctivitis type</t>
  </si>
  <si>
    <t>Acute bacterial conjunctivitis of both eyes</t>
  </si>
  <si>
    <t>H10.33</t>
  </si>
  <si>
    <t>Acute conjunctivitis of both eyes, unspecified acute conjunctivitis type</t>
  </si>
  <si>
    <t>Blepharoconjunctivitis of left eye, unspecified blepharoconjunctivitis type</t>
  </si>
  <si>
    <t>H10.502</t>
  </si>
  <si>
    <t>Bacterial conjunctivitis of both eyes</t>
  </si>
  <si>
    <t>H10.9</t>
  </si>
  <si>
    <t>Bacterial conjunctivitis of right eye</t>
  </si>
  <si>
    <t>Conjunctivitis of both eyes, unspecified conjunctivitis type</t>
  </si>
  <si>
    <t>Conjunctivitis of left eye, unspecified conjunctivitis type</t>
  </si>
  <si>
    <t>Conjunctivitis of right eye, unspecified conjunctivitis type</t>
  </si>
  <si>
    <t>Conjunctivitis, unspecified conjunctivitis type, unspecified laterality</t>
  </si>
  <si>
    <t>Scleritis of left eye</t>
  </si>
  <si>
    <t>H15.002</t>
  </si>
  <si>
    <t>Corneal ulcer (including herpetic), right</t>
  </si>
  <si>
    <t>H16.001</t>
  </si>
  <si>
    <t>Ulcer of right cornea</t>
  </si>
  <si>
    <t>Corneal ulcer (including herpetic), left</t>
  </si>
  <si>
    <t>H16.002</t>
  </si>
  <si>
    <t>Keratoconjunctivitis of right eye</t>
  </si>
  <si>
    <t>H16.201</t>
  </si>
  <si>
    <t>Keratoconjunctivitis of left eye</t>
  </si>
  <si>
    <t>H16.202</t>
  </si>
  <si>
    <t>Eye infection, left</t>
  </si>
  <si>
    <t>H44.002</t>
  </si>
  <si>
    <t>Infection of both eyes</t>
  </si>
  <si>
    <t>H44.003</t>
  </si>
  <si>
    <t>Furuncle of ear canal</t>
  </si>
  <si>
    <t>H60.00</t>
  </si>
  <si>
    <t>Abscess of ear canal, right</t>
  </si>
  <si>
    <t>H60.01</t>
  </si>
  <si>
    <t>Abscess of right earlobe</t>
  </si>
  <si>
    <t>Abscess of right external ear</t>
  </si>
  <si>
    <t>Cellulitis of auricle of right ear</t>
  </si>
  <si>
    <t>H60.11</t>
  </si>
  <si>
    <t>Cellulitis of ear, right</t>
  </si>
  <si>
    <t>Cellulitis of pinna, right</t>
  </si>
  <si>
    <t>Cellulitis of right external ear</t>
  </si>
  <si>
    <t>Cellulitis of antihelix of left ear</t>
  </si>
  <si>
    <t>H60.12</t>
  </si>
  <si>
    <t>Cellulitis of auricle of left ear</t>
  </si>
  <si>
    <t>Cellulitis of left external ear</t>
  </si>
  <si>
    <t>Cellulitis of left pinna</t>
  </si>
  <si>
    <t>Cellulitis of both pinnae</t>
  </si>
  <si>
    <t>H60.13</t>
  </si>
  <si>
    <t>Acute malignant otitis externa, unspecified laterality</t>
  </si>
  <si>
    <t>H60.20</t>
  </si>
  <si>
    <t>Acute malignant otitis externa of right ear</t>
  </si>
  <si>
    <t>H60.21</t>
  </si>
  <si>
    <t>Acute malignant otitis externa of both ears</t>
  </si>
  <si>
    <t>H60.23</t>
  </si>
  <si>
    <t>Acute diffuse otitis externa of right ear</t>
  </si>
  <si>
    <t>H60.311</t>
  </si>
  <si>
    <t>Acute diffuse otitis externa of left ear</t>
  </si>
  <si>
    <t>H60.312</t>
  </si>
  <si>
    <t>Acute hemorrhagic otitis externa of left ear</t>
  </si>
  <si>
    <t>H60.322</t>
  </si>
  <si>
    <t>Acute swimmer's ear of right side</t>
  </si>
  <si>
    <t>H60.331</t>
  </si>
  <si>
    <t>Swimmer's ear of right side, unspecified chronicity</t>
  </si>
  <si>
    <t>Acute swimmer's ear of left side</t>
  </si>
  <si>
    <t>H60.332</t>
  </si>
  <si>
    <t>Swimmer's ear of left side, unspecified chronicity</t>
  </si>
  <si>
    <t>Acute swimmer's ear of both sides</t>
  </si>
  <si>
    <t>H60.333</t>
  </si>
  <si>
    <t>Swimmer's ear of both sides, unspecified chronicity</t>
  </si>
  <si>
    <t>Infective otitis externa, right</t>
  </si>
  <si>
    <t>H60.391</t>
  </si>
  <si>
    <t>Other infective acute otitis externa of right ear</t>
  </si>
  <si>
    <t>Other infective otitis externa, right ear</t>
  </si>
  <si>
    <t>Acute infection of left pinna</t>
  </si>
  <si>
    <t>H60.392</t>
  </si>
  <si>
    <t>Acute infective otitis externa of left ear</t>
  </si>
  <si>
    <t>Acute infective otitis externa, left</t>
  </si>
  <si>
    <t>Other infective acute otitis externa of left ear</t>
  </si>
  <si>
    <t>Infection of ear lobe, bilateral</t>
  </si>
  <si>
    <t>H60.393</t>
  </si>
  <si>
    <t>Other infective acute otitis externa of both ears</t>
  </si>
  <si>
    <t>Acute non-infective otitis externa of right ear, unspecified type</t>
  </si>
  <si>
    <t>H60.501</t>
  </si>
  <si>
    <t>Acute otitis externa of right ear, unspecified type</t>
  </si>
  <si>
    <t>Acute noninfective otitis externa of left ear, unspecified type</t>
  </si>
  <si>
    <t>H60.502</t>
  </si>
  <si>
    <t>Acute otitis externa of left ear, unspecified type</t>
  </si>
  <si>
    <t>Acute noninfective otitis externa of both ears, unspecified type</t>
  </si>
  <si>
    <t>H60.503</t>
  </si>
  <si>
    <t>Acute otitis externa of both ears, unspecified type</t>
  </si>
  <si>
    <t>Acute actinic otitis externa of right ear</t>
  </si>
  <si>
    <t>H60.511</t>
  </si>
  <si>
    <t>Acute actinic otitis externa of left ear</t>
  </si>
  <si>
    <t>H60.512</t>
  </si>
  <si>
    <t>Acute actinic otitis externa, left ear</t>
  </si>
  <si>
    <t>Dermatitis of left ear canal</t>
  </si>
  <si>
    <t>H60.542</t>
  </si>
  <si>
    <t>Dermatitis of ear canal, bilateral</t>
  </si>
  <si>
    <t>H60.543</t>
  </si>
  <si>
    <t>Eczema of both external ears</t>
  </si>
  <si>
    <t>Eczema of external ear, bilateral</t>
  </si>
  <si>
    <t>Chronic otitis externa of both ears, unspecified type</t>
  </si>
  <si>
    <t>H60.63</t>
  </si>
  <si>
    <t>Contact otitis externa of right ear, unspecified chronicity</t>
  </si>
  <si>
    <t>H60.8X1</t>
  </si>
  <si>
    <t>Other otitis externa, right ear</t>
  </si>
  <si>
    <t>Otitis externa, unspecified chronicity, unspecified laterality, unspecified type</t>
  </si>
  <si>
    <t>H60.90</t>
  </si>
  <si>
    <t>Inflammation of right external ear</t>
  </si>
  <si>
    <t>H60.91</t>
  </si>
  <si>
    <t>Otitis externa of right ear, unspecified chronicity, unspecified type</t>
  </si>
  <si>
    <t>Otitis externa of left ear, unspecified chronicity, unspecified type</t>
  </si>
  <si>
    <t>H60.92</t>
  </si>
  <si>
    <t>Otitis externa of both ears, unspecified chronicity, unspecified type</t>
  </si>
  <si>
    <t>H60.93</t>
  </si>
  <si>
    <t>Perichondritis of auricle, right</t>
  </si>
  <si>
    <t>H61.001</t>
  </si>
  <si>
    <t>Chondritis of auricle, right</t>
  </si>
  <si>
    <t>H61.031</t>
  </si>
  <si>
    <t>Acute serous otitis media, recurrence not specified, unspecified laterality</t>
  </si>
  <si>
    <t>H65.00</t>
  </si>
  <si>
    <t>Acute serous otitis media without rupture, right</t>
  </si>
  <si>
    <t>H65.01</t>
  </si>
  <si>
    <t>Right acute serous otitis media, recurrence not specified</t>
  </si>
  <si>
    <t>Acute serous otitis media of left ear, recurrence not specified</t>
  </si>
  <si>
    <t>H65.02</t>
  </si>
  <si>
    <t>Acute serous otitis media without rupture, left</t>
  </si>
  <si>
    <t>Acute serous otitis media without rupture, bilateral</t>
  </si>
  <si>
    <t>H65.03</t>
  </si>
  <si>
    <t>Bilateral acute serous otitis media, recurrence not specified</t>
  </si>
  <si>
    <t>Acute serous otitis media, recurrent, right ear</t>
  </si>
  <si>
    <t>H65.04</t>
  </si>
  <si>
    <t>Recurrent acute serous otitis media of right ear</t>
  </si>
  <si>
    <t>Recurrent acute serous otitis media of left ear</t>
  </si>
  <si>
    <t>H65.05</t>
  </si>
  <si>
    <t>Recurrent acute serous otitis media of both ears</t>
  </si>
  <si>
    <t>H65.06</t>
  </si>
  <si>
    <t>Acute allergic otitis media of right ear, recurrence not specified</t>
  </si>
  <si>
    <t>H65.111</t>
  </si>
  <si>
    <t>Acute allergic serous otitis media of right ear</t>
  </si>
  <si>
    <t>Acute mucoid otitis media of right ear</t>
  </si>
  <si>
    <t>Acute allergic serous otitis media of left ear</t>
  </si>
  <si>
    <t>H65.112</t>
  </si>
  <si>
    <t>Acute mucoid otitis media of left ear</t>
  </si>
  <si>
    <t>Acute mucoid otitis media of both ears</t>
  </si>
  <si>
    <t>H65.113</t>
  </si>
  <si>
    <t>Acute mucoid otitis media, unspecified laterality</t>
  </si>
  <si>
    <t>H65.119</t>
  </si>
  <si>
    <t>Acute effusion of right ear</t>
  </si>
  <si>
    <t>H65.191</t>
  </si>
  <si>
    <t>Acute non-suppurative otitis media, right</t>
  </si>
  <si>
    <t>Other acute nonsuppurative otitis media of right ear, recurrence not specified</t>
  </si>
  <si>
    <t>Acute effusion of left ear</t>
  </si>
  <si>
    <t>H65.192</t>
  </si>
  <si>
    <t>Acute otitis media with effusion of left ear</t>
  </si>
  <si>
    <t>Other acute nonsuppurative otitis media of left ear, recurrence not specified</t>
  </si>
  <si>
    <t>Acute MEE (middle ear effusion), bilateral</t>
  </si>
  <si>
    <t>H65.193</t>
  </si>
  <si>
    <t>Acute non-suppurative otitis media, bilateral</t>
  </si>
  <si>
    <t>Acute nonsuppurative otitis media, bilateral</t>
  </si>
  <si>
    <t>Other acute nonsuppurative otitis media of both ears, recurrence not specified</t>
  </si>
  <si>
    <t>Other acute nonsuppurative otitis media, bilateral</t>
  </si>
  <si>
    <t>Other recurrent acute nonsuppurative otitis media of right ear</t>
  </si>
  <si>
    <t>H65.194</t>
  </si>
  <si>
    <t>Other recurrent acute nonsuppurative otitis media of left ear</t>
  </si>
  <si>
    <t>H65.195</t>
  </si>
  <si>
    <t>Other recurrent acute nonsuppurative otitis media of both ears</t>
  </si>
  <si>
    <t>H65.196</t>
  </si>
  <si>
    <t>Other recurrent acute nonsuppurative otitis media, unspecified laterality</t>
  </si>
  <si>
    <t>H65.197</t>
  </si>
  <si>
    <t>Right chronic serous otitis media</t>
  </si>
  <si>
    <t>H65.21</t>
  </si>
  <si>
    <t>Left chronic serous otitis media</t>
  </si>
  <si>
    <t>H65.22</t>
  </si>
  <si>
    <t>Bilateral chronic serous otitis media</t>
  </si>
  <si>
    <t>H65.23</t>
  </si>
  <si>
    <t>Chronic MEE (middle ear effusion), bilateral</t>
  </si>
  <si>
    <t>H65.493</t>
  </si>
  <si>
    <t>Fluid level behind tympanic membrane, unspecified laterality</t>
  </si>
  <si>
    <t>H65.90</t>
  </si>
  <si>
    <t>Otitis media with effusion, unspecified laterality</t>
  </si>
  <si>
    <t>Serous otitis media, unspecified chronicity, unspecified laterality</t>
  </si>
  <si>
    <t>Fluid level behind tympanic membrane of right ear</t>
  </si>
  <si>
    <t>H65.91</t>
  </si>
  <si>
    <t>Middle ear effusion, right</t>
  </si>
  <si>
    <t>Mucoid otitis media with effusion, right</t>
  </si>
  <si>
    <t>Other nonsuppurative otitis media of right ear, unspecified chronicity</t>
  </si>
  <si>
    <t>Right non-suppurative otitis media</t>
  </si>
  <si>
    <t>Right otitis media with effusion</t>
  </si>
  <si>
    <t>Right serous otitis media, unspecified chronicity</t>
  </si>
  <si>
    <t>Left non-suppurative otitis media</t>
  </si>
  <si>
    <t>H65.92</t>
  </si>
  <si>
    <t>Left otitis media with effusion</t>
  </si>
  <si>
    <t>Left serous otitis media, unspecified chronicity</t>
  </si>
  <si>
    <t>Middle ear effusion, left</t>
  </si>
  <si>
    <t>OME (otitis media with effusion), left</t>
  </si>
  <si>
    <t>Other nonsuppurative otitis media of left ear, unspecified chronicity</t>
  </si>
  <si>
    <t>Otitis media, serous, tm rupture, left</t>
  </si>
  <si>
    <t>Serous otitis media of left ear with rupture of tympanic membrane</t>
  </si>
  <si>
    <t>Bilateral non-suppurative otitis media</t>
  </si>
  <si>
    <t>H65.93</t>
  </si>
  <si>
    <t>Bilateral otitis media with effusion</t>
  </si>
  <si>
    <t>Bilateral serous otitis media, unspecified chronicity</t>
  </si>
  <si>
    <t>Fluid level behind tympanic membrane of both ears</t>
  </si>
  <si>
    <t>Middle ear effusion, bilateral</t>
  </si>
  <si>
    <t>Other nonsuppurative otitis media of both ears, unspecified chronicity</t>
  </si>
  <si>
    <t>Otitis media with effusion, bilateral</t>
  </si>
  <si>
    <t>Acute suppr otitis media w/o spon rupt ear drum, right ear</t>
  </si>
  <si>
    <t>H66.001</t>
  </si>
  <si>
    <t>Acute suppurative otitis media of right ear</t>
  </si>
  <si>
    <t>Acute suppurative otitis media of right ear without spontaneous rupture of tympanic membrane, recurrence not specified</t>
  </si>
  <si>
    <t>Right acute suppurative otitis media</t>
  </si>
  <si>
    <t>Acute suppurative otitis media of left ear without spontaneous rupture of tympanic membrane, recurrence not specified</t>
  </si>
  <si>
    <t>H66.002</t>
  </si>
  <si>
    <t>Left acute suppurative otitis media</t>
  </si>
  <si>
    <t>Acute suppurative otitis media of both ears without spontaneous rupture of tympanic membranes, recurrence not specified</t>
  </si>
  <si>
    <t>H66.003</t>
  </si>
  <si>
    <t>Recurrent acute suppurative otitis media of right ear without spontaneous rupture of tympanic membrane</t>
  </si>
  <si>
    <t>H66.004</t>
  </si>
  <si>
    <t>Acute suppurative otitis media of left ear</t>
  </si>
  <si>
    <t>H66.005</t>
  </si>
  <si>
    <t>Recurrent acute suppurative otitis media without spontaneous rupture of left tympanic membrane</t>
  </si>
  <si>
    <t>Recurrent acute suppurative otitis media without spontaneous rupture of tympanic membrane of both sides</t>
  </si>
  <si>
    <t>H66.006</t>
  </si>
  <si>
    <t>Acute suppurative otitis media without spontaneous rupture of ear drum, recurrence not specified, unspecified laterality</t>
  </si>
  <si>
    <t>H66.009</t>
  </si>
  <si>
    <t>Acute suppurative otitis media of right ear with spontaneous rupture of tympanic membrane, recurrence not specified</t>
  </si>
  <si>
    <t>H66.011</t>
  </si>
  <si>
    <t>Acute suppurative otitis media of left ear with spontaneous rupture of tympanic membrane, recurrence not specified</t>
  </si>
  <si>
    <t>H66.012</t>
  </si>
  <si>
    <t>Acute suppurative otitis media with spontaneous rupture of ear drum, recurrent, right ear</t>
  </si>
  <si>
    <t>H66.014</t>
  </si>
  <si>
    <t>Recurrent acute suppurative otitis media of right ear with spontaneous rupture of tympanic membrane</t>
  </si>
  <si>
    <t>Acute suppurative otitis media with spontaneous rupture of ear drum, recurrence not specified, unspecified laterality</t>
  </si>
  <si>
    <t>H66.019</t>
  </si>
  <si>
    <t>Chronic suppurative otitis media of right ear, unspecified otitis media location</t>
  </si>
  <si>
    <t>H66.3X1</t>
  </si>
  <si>
    <t>Chronic purulent otitis media of left ear</t>
  </si>
  <si>
    <t>H66.3X2</t>
  </si>
  <si>
    <t>Suppurative otitis media of right ear, unspecified chronicity</t>
  </si>
  <si>
    <t>H66.41</t>
  </si>
  <si>
    <t>Suppurative otitis media of both ears without rupture of tympanic membranes</t>
  </si>
  <si>
    <t>H66.43</t>
  </si>
  <si>
    <t>Acute otitis media, unspecified otitis media type</t>
  </si>
  <si>
    <t>H66.90</t>
  </si>
  <si>
    <t>Otitis media, unspecified laterality, unspecified otitis media type</t>
  </si>
  <si>
    <t>Acute otitis media of right ear with perforated tympanic membrane</t>
  </si>
  <si>
    <t>H66.91</t>
  </si>
  <si>
    <t>Acute otitis media of right ear with perforation</t>
  </si>
  <si>
    <t>Acute otitis media with perforation, right</t>
  </si>
  <si>
    <t>Acute otitis media, right</t>
  </si>
  <si>
    <t>Acute right otitis media</t>
  </si>
  <si>
    <t>OM (otitis media), recurrent, right</t>
  </si>
  <si>
    <t>Otitis media with coexisting condition requiring alternate treatment, right</t>
  </si>
  <si>
    <t>Right acute otitis media</t>
  </si>
  <si>
    <t>Right otitis media, unspecified otitis media type</t>
  </si>
  <si>
    <t>Acute left otitis media</t>
  </si>
  <si>
    <t>H66.92</t>
  </si>
  <si>
    <t>Acute otitis media with perforation, left</t>
  </si>
  <si>
    <t>Acute otitis media, left</t>
  </si>
  <si>
    <t>Left acute otitis media</t>
  </si>
  <si>
    <t>Left otitis media with spontaneous rupture of eardrum</t>
  </si>
  <si>
    <t>Left otitis media, unspecified otitis media type</t>
  </si>
  <si>
    <t>OM (otitis media), recurrent, left</t>
  </si>
  <si>
    <t>Acute bacterial middle ear infection, bilateral</t>
  </si>
  <si>
    <t>H66.93</t>
  </si>
  <si>
    <t>Acute bacterial otitis media, bilateral</t>
  </si>
  <si>
    <t>Acute bilateral otitis media</t>
  </si>
  <si>
    <t>Acute otitis media, bilateral</t>
  </si>
  <si>
    <t>Bilateral acute otitis media</t>
  </si>
  <si>
    <t>Bilateral otitis media, unspecified otitis media type</t>
  </si>
  <si>
    <t>Otitis media of right ear in disease classified elsewhere</t>
  </si>
  <si>
    <t>H67.1</t>
  </si>
  <si>
    <t>Retracted ear drum, left</t>
  </si>
  <si>
    <t>H73.892</t>
  </si>
  <si>
    <t>Tympanic membrane retraction, left</t>
  </si>
  <si>
    <t>Tympanic membrane retraction, bilateral</t>
  </si>
  <si>
    <t>H73.893</t>
  </si>
  <si>
    <t>Acute infective rhinitis</t>
  </si>
  <si>
    <t>J00</t>
  </si>
  <si>
    <t>Acute nasopharyngitis</t>
  </si>
  <si>
    <t>Acute nasopharyngitis (common cold)</t>
  </si>
  <si>
    <t>Acute rhinitis</t>
  </si>
  <si>
    <t>Cold</t>
  </si>
  <si>
    <t>Common cold</t>
  </si>
  <si>
    <t>Acute maxillary sinusitis, recurrence not specified</t>
  </si>
  <si>
    <t>J01.00</t>
  </si>
  <si>
    <t>Acute non-recurrent maxillary sinusitis</t>
  </si>
  <si>
    <t>Subacute maxillary sinusitis</t>
  </si>
  <si>
    <t>Acute recurrent maxillary sinusitis</t>
  </si>
  <si>
    <t>J01.01</t>
  </si>
  <si>
    <t>Recurrent maxillary sinusitis</t>
  </si>
  <si>
    <t>Acute frontal sinusitis, recurrence not specified</t>
  </si>
  <si>
    <t>J01.10</t>
  </si>
  <si>
    <t>Acute non-recurrent frontal sinusitis</t>
  </si>
  <si>
    <t>Subacute frontal sinusitis</t>
  </si>
  <si>
    <t>Acute recurrent frontal sinusitis</t>
  </si>
  <si>
    <t>J01.11</t>
  </si>
  <si>
    <t>Acute ethmoidal sinusitis, recurrence not specified</t>
  </si>
  <si>
    <t>J01.20</t>
  </si>
  <si>
    <t>Acute non-recurrent ethmoidal sinusitis</t>
  </si>
  <si>
    <t>Acute non-recurrent sphenoidal sinusitis</t>
  </si>
  <si>
    <t>J01.30</t>
  </si>
  <si>
    <t>Acute sphenoidal sinusitis, recurrence not specified</t>
  </si>
  <si>
    <t>Acute non-recurrent pansinusitis</t>
  </si>
  <si>
    <t>J01.40</t>
  </si>
  <si>
    <t>Acute pansinusitis, recurrence not specified</t>
  </si>
  <si>
    <t>Acute recurrent pansinusitis</t>
  </si>
  <si>
    <t>J01.41</t>
  </si>
  <si>
    <t>Acute non-recurrent sinusitis of other sinus</t>
  </si>
  <si>
    <t>J01.80</t>
  </si>
  <si>
    <t>Other acute sinusitis, recurrence not specified</t>
  </si>
  <si>
    <t>Other acute recurrent sinusitis</t>
  </si>
  <si>
    <t>J01.81</t>
  </si>
  <si>
    <t>Acute bacterial rhinosinusitis</t>
  </si>
  <si>
    <t>J01.90</t>
  </si>
  <si>
    <t>Acute bacterial sinusitis</t>
  </si>
  <si>
    <t>Acute non-recurrent sinusitis, unspecified location</t>
  </si>
  <si>
    <t>Acute rhinosinusitis</t>
  </si>
  <si>
    <t>Acute sinusitis with symptoms &gt; 10 days</t>
  </si>
  <si>
    <t>Acute sinusitis, recurrence not specified, unspecified location</t>
  </si>
  <si>
    <t>Acute viral sinusitis</t>
  </si>
  <si>
    <t>Acute recurrent sinusitis, unspecified location</t>
  </si>
  <si>
    <t>J01.91</t>
  </si>
  <si>
    <t>Acute streptococcal pharyngitis</t>
  </si>
  <si>
    <t>J02.0</t>
  </si>
  <si>
    <t>Strep pharyngitis</t>
  </si>
  <si>
    <t>Strep sore throat</t>
  </si>
  <si>
    <t>Strep throat</t>
  </si>
  <si>
    <t>Streptococcal pharyngitis</t>
  </si>
  <si>
    <t>Streptococcal sore throat</t>
  </si>
  <si>
    <t>Streptococcal sore throat and scarlet fever</t>
  </si>
  <si>
    <t>Streptococcal sore throat with scarlatina</t>
  </si>
  <si>
    <t>Acute pharyngitis due to other specified organisms</t>
  </si>
  <si>
    <t>J02.8</t>
  </si>
  <si>
    <t>Acute viral pharyngitis</t>
  </si>
  <si>
    <t>Bacterial pharyngitis</t>
  </si>
  <si>
    <t>Acute pharyngitis, unspecified etiology</t>
  </si>
  <si>
    <t>J02.9</t>
  </si>
  <si>
    <t>Acute sore throat</t>
  </si>
  <si>
    <t>Allergic pharyngitis</t>
  </si>
  <si>
    <t>Exudative pharyngitis</t>
  </si>
  <si>
    <t>Pharyngitis with viral syndrome</t>
  </si>
  <si>
    <t>Pharyngitis, unspecified etiology</t>
  </si>
  <si>
    <t>Sore throat</t>
  </si>
  <si>
    <t>Sore throat (viral)</t>
  </si>
  <si>
    <t>Sorethroat</t>
  </si>
  <si>
    <t>Viral pharyngitis</t>
  </si>
  <si>
    <t>Viral sore throat</t>
  </si>
  <si>
    <t>Acute non-recurrent streptococcal tonsillitis</t>
  </si>
  <si>
    <t>J03.00</t>
  </si>
  <si>
    <t>Strep tonsillitis</t>
  </si>
  <si>
    <t>Streptococcal tonsillitis</t>
  </si>
  <si>
    <t>Acute recurrent streptococcal tonsillitis</t>
  </si>
  <si>
    <t>J03.01</t>
  </si>
  <si>
    <t>Recurrent streptococcal tonsillitis</t>
  </si>
  <si>
    <t>Acute bacterial tonsillitis</t>
  </si>
  <si>
    <t>J03.80</t>
  </si>
  <si>
    <t>Acute tonsillitis due to infectious mononucleosis</t>
  </si>
  <si>
    <t>Acute viral tonsillitis</t>
  </si>
  <si>
    <t>Viral tonsillitis</t>
  </si>
  <si>
    <t>Acute erythematous tonsillitis</t>
  </si>
  <si>
    <t>J03.90</t>
  </si>
  <si>
    <t>Acute tonsillitis, unspecified etiology</t>
  </si>
  <si>
    <t>Exudative tonsillitis</t>
  </si>
  <si>
    <t>Pustular tonsillitis</t>
  </si>
  <si>
    <t>Tonsillitis</t>
  </si>
  <si>
    <t>Tonsillitis with exudate</t>
  </si>
  <si>
    <t>Acute recurrent tonsillitis</t>
  </si>
  <si>
    <t>J03.91</t>
  </si>
  <si>
    <t>Acute laryngitis</t>
  </si>
  <si>
    <t>J04.0</t>
  </si>
  <si>
    <t>Acute viral laryngitis</t>
  </si>
  <si>
    <t>Laryngitis</t>
  </si>
  <si>
    <t>Laryngitis without obstruction, acute</t>
  </si>
  <si>
    <t>Laryngitis, acute</t>
  </si>
  <si>
    <t>Viral laryngitis</t>
  </si>
  <si>
    <t>Acute tracheitis without airway obstruction</t>
  </si>
  <si>
    <t>J04.10</t>
  </si>
  <si>
    <t>Acute viral tracheitis</t>
  </si>
  <si>
    <t>Tracheitis</t>
  </si>
  <si>
    <t>Acute laryngotracheitis</t>
  </si>
  <si>
    <t>J04.2</t>
  </si>
  <si>
    <t>Acute tracheitis with laryngitis</t>
  </si>
  <si>
    <t>Infection of supraglottis (throat)</t>
  </si>
  <si>
    <t>J04.30</t>
  </si>
  <si>
    <t>Croup</t>
  </si>
  <si>
    <t>J05.0</t>
  </si>
  <si>
    <t>Croup due to viral infection</t>
  </si>
  <si>
    <t>Croup in pediatric patient</t>
  </si>
  <si>
    <t>Croup syndrome</t>
  </si>
  <si>
    <t>Viral croup</t>
  </si>
  <si>
    <t>Acute laryngopharyngitis</t>
  </si>
  <si>
    <t>J06.0</t>
  </si>
  <si>
    <t>Laryngopharyngitis</t>
  </si>
  <si>
    <t>Acute upper respiratory infection</t>
  </si>
  <si>
    <t>J06.9</t>
  </si>
  <si>
    <t>Acute URI</t>
  </si>
  <si>
    <t>Acute URI of multiple sites</t>
  </si>
  <si>
    <t>Upper respiratory infection with cough and congestion</t>
  </si>
  <si>
    <t>Upper respiratory infection, acute</t>
  </si>
  <si>
    <t>Upper respiratory infection, viral</t>
  </si>
  <si>
    <t>Upper respiratory tract infection, unspecified type</t>
  </si>
  <si>
    <t>URI with cough and congestion</t>
  </si>
  <si>
    <t>URI, acute</t>
  </si>
  <si>
    <t>URTI (acute upper respiratory infection)</t>
  </si>
  <si>
    <t>Viral upper respiratory illness</t>
  </si>
  <si>
    <t>Viral upper respiratory infection</t>
  </si>
  <si>
    <t>Viral upper respiratory tract infection</t>
  </si>
  <si>
    <t>Viral URI</t>
  </si>
  <si>
    <t>Viral URI with cough</t>
  </si>
  <si>
    <t>Influenza A</t>
  </si>
  <si>
    <t>J10.1</t>
  </si>
  <si>
    <t>Influenza B</t>
  </si>
  <si>
    <t>Influenza due to influenza virus, type B</t>
  </si>
  <si>
    <t>Influenza with pneumonia</t>
  </si>
  <si>
    <t>J11.00</t>
  </si>
  <si>
    <t>Flu</t>
  </si>
  <si>
    <t>J11.1</t>
  </si>
  <si>
    <t>Flu syndrome</t>
  </si>
  <si>
    <t>Influenza</t>
  </si>
  <si>
    <t>Viral pneumonitis</t>
  </si>
  <si>
    <t>J12.9</t>
  </si>
  <si>
    <t>Pneumonia due to Mycoplasma pneumoniae, unspecified laterality, unspecified part of lung</t>
  </si>
  <si>
    <t>J15.7</t>
  </si>
  <si>
    <t>Community acquired bacterial pneumonia</t>
  </si>
  <si>
    <t>J15.9</t>
  </si>
  <si>
    <t>Acute bronchopneumonia</t>
  </si>
  <si>
    <t>J18.0</t>
  </si>
  <si>
    <t>Community acquired pneumonia of left lower lobe of lung</t>
  </si>
  <si>
    <t>J18.1</t>
  </si>
  <si>
    <t>Community acquired pneumonia of left upper lobe of lung</t>
  </si>
  <si>
    <t>Community acquired pneumonia of right lower lobe of lung</t>
  </si>
  <si>
    <t>Community acquired pneumonia of right middle lobe of lung</t>
  </si>
  <si>
    <t>Community acquired pneumonia of right upper lobe of lung</t>
  </si>
  <si>
    <t>Pneumonia of both lower lobes due to infectious organism</t>
  </si>
  <si>
    <t>Pneumonia of both upper lobes due to infectious organism</t>
  </si>
  <si>
    <t>Pneumonia of left lower lobe due to infectious organism</t>
  </si>
  <si>
    <t>Pneumonia of left upper lobe due to infectious organism</t>
  </si>
  <si>
    <t>Pneumonia of lower lobe due to infectious organism, unspecified laterality</t>
  </si>
  <si>
    <t>Pneumonia of right lower lobe due to infectious organism</t>
  </si>
  <si>
    <t>Pneumonia of right middle lobe due to infectious organism</t>
  </si>
  <si>
    <t>Pneumonia of right upper lobe due to infectious organism</t>
  </si>
  <si>
    <t>Acute pneumonia</t>
  </si>
  <si>
    <t>J18.9</t>
  </si>
  <si>
    <t>Acute pneumonitis</t>
  </si>
  <si>
    <t>Chronic pneumonia</t>
  </si>
  <si>
    <t>Community acquired pneumonia of right lung, unspecified part of lung</t>
  </si>
  <si>
    <t>Community acquired pneumonia, unspecified laterality</t>
  </si>
  <si>
    <t>Pneumonia due to infectious organism, unspecified laterality, unspecified part of lung</t>
  </si>
  <si>
    <t>Pneumonia of both lungs due to infectious organism, unspecified part of lung</t>
  </si>
  <si>
    <t>Pneumonia of left lung due to infectious organism, unspecified part of lung</t>
  </si>
  <si>
    <t>Pneumonia of right lung due to infectious organism, unspecified part of lung</t>
  </si>
  <si>
    <t>Pneumonia, unspecified organism</t>
  </si>
  <si>
    <t>Pneumonitis</t>
  </si>
  <si>
    <t>Acute bronchitis due to Mycoplasma pneumoniae</t>
  </si>
  <si>
    <t>J20.0</t>
  </si>
  <si>
    <t>Acute bacterial bronchitis</t>
  </si>
  <si>
    <t>J20.8</t>
  </si>
  <si>
    <t>Acute bronchitis due to other specified organisms</t>
  </si>
  <si>
    <t>Acute viral bronchitis</t>
  </si>
  <si>
    <t>Viral bronchitis</t>
  </si>
  <si>
    <t>Acute bronchitis and bronchiolitis</t>
  </si>
  <si>
    <t>J20.9</t>
  </si>
  <si>
    <t>Acute bronchitis with asthma</t>
  </si>
  <si>
    <t>Acute bronchitis with asthma with acute exacerbation</t>
  </si>
  <si>
    <t>Acute bronchitis with bronchospasm</t>
  </si>
  <si>
    <t>Acute bronchitis with symptoms &gt; 10 days</t>
  </si>
  <si>
    <t>Acute bronchitis with symptoms greater than 10 days</t>
  </si>
  <si>
    <t>Acute bronchitis, unspecified organism</t>
  </si>
  <si>
    <t>Acute tracheobronchitis</t>
  </si>
  <si>
    <t>Bronchitis with bronchospasm</t>
  </si>
  <si>
    <t>Bronchitis, acute, with bronchospasm</t>
  </si>
  <si>
    <t>Bronchiolitis</t>
  </si>
  <si>
    <t>J21.9</t>
  </si>
  <si>
    <t>Acute lower respiratory infection</t>
  </si>
  <si>
    <t>J22</t>
  </si>
  <si>
    <t>Lower resp. tract infection</t>
  </si>
  <si>
    <t>Lower respiratory infection</t>
  </si>
  <si>
    <t>Lower respiratory tract infection</t>
  </si>
  <si>
    <t>LRTI (lower respiratory tract infection)</t>
  </si>
  <si>
    <t>Allergic rhinitis due to pollen, unspecified seasonality</t>
  </si>
  <si>
    <t>J30.1</t>
  </si>
  <si>
    <t>Chronic seasonal allergic rhinitis due to pollen</t>
  </si>
  <si>
    <t>Non-seasonal allergic rhinitis due to pollen</t>
  </si>
  <si>
    <t>Seasonal allergic rhinitis due to pollen</t>
  </si>
  <si>
    <t>Acute seasonal allergic rhinitis</t>
  </si>
  <si>
    <t>J30.2</t>
  </si>
  <si>
    <t>Other seasonal allergic rhinitis</t>
  </si>
  <si>
    <t>Seasonal allergic rhinitis, unspecified trigger</t>
  </si>
  <si>
    <t>Allergic rhinitis due to animal hair and dander</t>
  </si>
  <si>
    <t>J30.81</t>
  </si>
  <si>
    <t>Allergic rhinitis due to other allergic trigger, unspecified seasonality</t>
  </si>
  <si>
    <t>J30.89</t>
  </si>
  <si>
    <t>Environmental and seasonal allergies</t>
  </si>
  <si>
    <t>Non-seasonal allergic rhinitis due to other allergic trigger</t>
  </si>
  <si>
    <t>Non-seasonal allergic rhinitis, unspecified trigger</t>
  </si>
  <si>
    <t>Perennial allergic rhinitis</t>
  </si>
  <si>
    <t>Seasonal allergic rhinitis due to fungal spores</t>
  </si>
  <si>
    <t>Seasonal allergic rhinitis due to other allergic trigger</t>
  </si>
  <si>
    <t>Acute allergic rhinitis</t>
  </si>
  <si>
    <t>J30.9</t>
  </si>
  <si>
    <t>Allergic rhinitis with postnasal drip</t>
  </si>
  <si>
    <t>Allergic rhinitis, unspecified seasonality, unspecified trigger</t>
  </si>
  <si>
    <t>Allergic sinusitis</t>
  </si>
  <si>
    <t>Chronic allergic rhinitis</t>
  </si>
  <si>
    <t>Chronic rhinitis</t>
  </si>
  <si>
    <t>J31.0</t>
  </si>
  <si>
    <t>Other rhinitis</t>
  </si>
  <si>
    <t>Purulent rhinitis</t>
  </si>
  <si>
    <t>Rhinitis medicamentosa</t>
  </si>
  <si>
    <t>Rhinitis, unspecified type</t>
  </si>
  <si>
    <t>Chronic sore throat</t>
  </si>
  <si>
    <t>J31.2</t>
  </si>
  <si>
    <t>Pharyngitis, chronic</t>
  </si>
  <si>
    <t>Chronic maxillary sinusitis</t>
  </si>
  <si>
    <t>J32.0</t>
  </si>
  <si>
    <t>Chronic sinusitis of both maxillary sinuses</t>
  </si>
  <si>
    <t>Left maxillary sinusitis</t>
  </si>
  <si>
    <t>Maxillary sinusitis, unspecified chronicity</t>
  </si>
  <si>
    <t>Right maxillary sinusitis</t>
  </si>
  <si>
    <t>Chronic frontal sinusitis</t>
  </si>
  <si>
    <t>J32.1</t>
  </si>
  <si>
    <t>Frontal sinusitis, unspecified chronicity</t>
  </si>
  <si>
    <t>Chronic ethmoidal sinusitis</t>
  </si>
  <si>
    <t>J32.2</t>
  </si>
  <si>
    <t>Ethmoid sinusitis, unspecified chronicity</t>
  </si>
  <si>
    <t>Chronic sphenoidal sinusitis</t>
  </si>
  <si>
    <t>J32.3</t>
  </si>
  <si>
    <t>Chronic pansinusitis</t>
  </si>
  <si>
    <t>J32.4</t>
  </si>
  <si>
    <t>Pansinusitis, unspecified chronicity</t>
  </si>
  <si>
    <t>Other chronic sinusitis</t>
  </si>
  <si>
    <t>J32.8</t>
  </si>
  <si>
    <t>Chronic sinusitis with recurrent bronchitis</t>
  </si>
  <si>
    <t>J32.9</t>
  </si>
  <si>
    <t>Chronic sinusitis, unspecified location</t>
  </si>
  <si>
    <t>Other sinusitis, unspecified chronicity</t>
  </si>
  <si>
    <t>Recurrent sinusitis</t>
  </si>
  <si>
    <t>Rhinosinusitis</t>
  </si>
  <si>
    <t>Sinusitis, unspecified chronicity, unspecified location</t>
  </si>
  <si>
    <t>Viral sinusitis</t>
  </si>
  <si>
    <t>Abscess of external nose</t>
  </si>
  <si>
    <t>J34.0</t>
  </si>
  <si>
    <t>Abscess of nasal cavity</t>
  </si>
  <si>
    <t>Cellulitis of external nose</t>
  </si>
  <si>
    <t>Cellulitis of nasal tip</t>
  </si>
  <si>
    <t>Cellulitis of nose</t>
  </si>
  <si>
    <t>Cellulitis of nose, external</t>
  </si>
  <si>
    <t>Cellulitis of mucous membrane of nose</t>
  </si>
  <si>
    <t>J34.89</t>
  </si>
  <si>
    <t>Drainage from nose</t>
  </si>
  <si>
    <t>Frontal sinus pain</t>
  </si>
  <si>
    <t>Infected lesion in nose</t>
  </si>
  <si>
    <t>Nasal congestion with rhinorrhea</t>
  </si>
  <si>
    <t>Nasal drainage</t>
  </si>
  <si>
    <t>Nasal pain</t>
  </si>
  <si>
    <t>Nose irritation</t>
  </si>
  <si>
    <t>Nose pain</t>
  </si>
  <si>
    <t>Nose pain in pediatric patient</t>
  </si>
  <si>
    <t>Painful nose</t>
  </si>
  <si>
    <t>Purulent rhinorrhea</t>
  </si>
  <si>
    <t>Rhinorrhea</t>
  </si>
  <si>
    <t>Sinus drainage</t>
  </si>
  <si>
    <t>Sinus pain</t>
  </si>
  <si>
    <t>Sinus pressure</t>
  </si>
  <si>
    <t>Sore in nose</t>
  </si>
  <si>
    <t>Sinus problem</t>
  </si>
  <si>
    <t>J34.9</t>
  </si>
  <si>
    <t>Peritonsillar abscess</t>
  </si>
  <si>
    <t>J36</t>
  </si>
  <si>
    <t>Peritonsillar cellulitis</t>
  </si>
  <si>
    <t>Bronchitis</t>
  </si>
  <si>
    <t>J40</t>
  </si>
  <si>
    <t>Bronchitis in pediatric patient</t>
  </si>
  <si>
    <t>Laryngotracheobronchitis</t>
  </si>
  <si>
    <t>Tracheobronchitis</t>
  </si>
  <si>
    <t>Simple chronic bronchitis</t>
  </si>
  <si>
    <t>J41.0</t>
  </si>
  <si>
    <t>Smokers' cough</t>
  </si>
  <si>
    <t>Mucopurulent chronic bronchitis</t>
  </si>
  <si>
    <t>J41.1</t>
  </si>
  <si>
    <t>Centrilobular emphysema</t>
  </si>
  <si>
    <t>J43.2</t>
  </si>
  <si>
    <t>Pulmonary emphysema, unspecified emphysema type</t>
  </si>
  <si>
    <t>J43.9</t>
  </si>
  <si>
    <t>Acute bronchitis with chronic obstructive pulmonary disease (COPD)</t>
  </si>
  <si>
    <t>J44.0</t>
  </si>
  <si>
    <t>Chronic obstructive pulmonary disease with acute lower respiratory infection</t>
  </si>
  <si>
    <t>Acute exacerbation of chronic obstructive pulmonary disease (COPD)</t>
  </si>
  <si>
    <t>J44.1</t>
  </si>
  <si>
    <t>Asthma with COPD with exacerbation</t>
  </si>
  <si>
    <t>Chronic obstructive pulmonary disease with acute exacerbation</t>
  </si>
  <si>
    <t>COPD exacerbation</t>
  </si>
  <si>
    <t>COPD with acute exacerbation</t>
  </si>
  <si>
    <t>COPD with exacerbation</t>
  </si>
  <si>
    <t>Chronic obstructive asthma</t>
  </si>
  <si>
    <t>J44.9</t>
  </si>
  <si>
    <t>Chronic obstructive pulmonary disease, unspecified COPD type</t>
  </si>
  <si>
    <t>COPD, mild</t>
  </si>
  <si>
    <t>Allergy-induced asthma, mild intermittent, uncomplicated</t>
  </si>
  <si>
    <t>J45.20</t>
  </si>
  <si>
    <t>Intermittent asthma, unspecified asthma severity, unspecified whether complicated</t>
  </si>
  <si>
    <t>Mild intermittent asthma without complication</t>
  </si>
  <si>
    <t>Mild intermittent asthma, unspecified whether complicated</t>
  </si>
  <si>
    <t>Mild intermittent asthmatic bronchitis without complication</t>
  </si>
  <si>
    <t>Mild intermittent reactive airway disease without complication</t>
  </si>
  <si>
    <t>RAD (reactive airway disease), mild intermittent, uncomplicated</t>
  </si>
  <si>
    <t>Allergy-induced asthma, mild intermittent, with acute exacerbation</t>
  </si>
  <si>
    <t>J45.21</t>
  </si>
  <si>
    <t>Asthma in adult, mild intermittent, with acute exacerbation</t>
  </si>
  <si>
    <t>Exacerbation of intermittent asthma, unspecified asthma severity</t>
  </si>
  <si>
    <t>Mild intermittent asthma with acute exacerbation</t>
  </si>
  <si>
    <t>Mild intermittent asthma with exacerbation</t>
  </si>
  <si>
    <t>Mild intermittent asthmatic bronchitis with acute exacerbation</t>
  </si>
  <si>
    <t>Mild intermittent extrinsic asthma with acute exacerbation</t>
  </si>
  <si>
    <t>Mild intermittent reactive airway disease with acute exacerbation</t>
  </si>
  <si>
    <t>Mild persistent asthma without complication</t>
  </si>
  <si>
    <t>J45.30</t>
  </si>
  <si>
    <t>Mild persistent asthma with acute exacerbation</t>
  </si>
  <si>
    <t>J45.31</t>
  </si>
  <si>
    <t>Mild persistent asthma with exacerbation</t>
  </si>
  <si>
    <t>Mild persistent reactive airway disease with acute exacerbation</t>
  </si>
  <si>
    <t>Moderate persistent asthma without complication</t>
  </si>
  <si>
    <t>J45.40</t>
  </si>
  <si>
    <t>Moderate persistent asthma, unspecified whether complicated</t>
  </si>
  <si>
    <t>Moderate persistent asthmatic bronchitis without complication</t>
  </si>
  <si>
    <t>Asthma exacerbation, non-allergic, moderate persistent</t>
  </si>
  <si>
    <t>J45.41</t>
  </si>
  <si>
    <t>Moderate persistent asthma with acute exacerbation</t>
  </si>
  <si>
    <t>Moderate persistent asthma with exacerbation</t>
  </si>
  <si>
    <t>Moderate persistent asthmatic bronchitis with acute exacerbation</t>
  </si>
  <si>
    <t>Moderate persistent chronic asthma with acute exacerbation</t>
  </si>
  <si>
    <t>Moderate persistent reactive airway disease with acute exacerbation</t>
  </si>
  <si>
    <t>Acute severe exacerbation of asthma</t>
  </si>
  <si>
    <t>J45.901</t>
  </si>
  <si>
    <t>Asthma exacerbation, mild</t>
  </si>
  <si>
    <t>Asthma with acute exacerbation, unspecified asthma severity, unspecified whether persistent</t>
  </si>
  <si>
    <t>Asthma with severe asthma attack</t>
  </si>
  <si>
    <t>Exacerbation of allergic asthma</t>
  </si>
  <si>
    <t>Exacerbation of asthma, unspecified asthma severity, unspecified whether persistent</t>
  </si>
  <si>
    <t>Mild asthma with exacerbation, unspecified whether persistent</t>
  </si>
  <si>
    <t>Moderate asthma with acute exacerbation, unspecified whether persistent</t>
  </si>
  <si>
    <t>Moderate asthma with exacerbation, unspecified whether persistent</t>
  </si>
  <si>
    <t>Reactive airway disease with acute exacerbation, unspecified asthma severity, unspecified whether persistent</t>
  </si>
  <si>
    <t>Severe asthma with exacerbation, unspecified whether persistent</t>
  </si>
  <si>
    <t>Acute asthmatic bronchitis</t>
  </si>
  <si>
    <t>J45.909</t>
  </si>
  <si>
    <t>Asthma, unspecified asthma severity, unspecified whether complicated, unspecified whether persistent</t>
  </si>
  <si>
    <t>Bronchitis, allergic, unspecified asthma severity, uncomplicated</t>
  </si>
  <si>
    <t>Mild reactive airways disease, unspecified whether persistent</t>
  </si>
  <si>
    <t>Moderate asthma without complication, unspecified whether persistent</t>
  </si>
  <si>
    <t>Moderate asthma, unspecified whether complicated, unspecified whether persistent</t>
  </si>
  <si>
    <t>Reactive airway disease in pediatric patient</t>
  </si>
  <si>
    <t>Reactive airway disease without complication, unspecified asthma severity, unspecified whether persistent</t>
  </si>
  <si>
    <t>Uncomplicated asthma, unspecified asthma severity, unspecified whether persistent</t>
  </si>
  <si>
    <t>Cough variant asthma</t>
  </si>
  <si>
    <t>J45.991</t>
  </si>
  <si>
    <t>Mild asthma, unspecified whether complicated, unspecified whether persistent</t>
  </si>
  <si>
    <t>J45.998</t>
  </si>
  <si>
    <t>Bronchiectasis with acute lower respiratory infection</t>
  </si>
  <si>
    <t>J47.0</t>
  </si>
  <si>
    <t>Bronchiectasis with acute exacerbation</t>
  </si>
  <si>
    <t>J47.1</t>
  </si>
  <si>
    <t>Acute interstitial pneumonitis</t>
  </si>
  <si>
    <t>J84.114</t>
  </si>
  <si>
    <t>Chronic interstitial lung disease</t>
  </si>
  <si>
    <t>J84.9</t>
  </si>
  <si>
    <t>Acute bronchospasm due to viral infection</t>
  </si>
  <si>
    <t>J98.01</t>
  </si>
  <si>
    <t>Bronchospasm</t>
  </si>
  <si>
    <t>Bronchospasm, acute</t>
  </si>
  <si>
    <t>Bacterial respiratory infection</t>
  </si>
  <si>
    <t>J98.8</t>
  </si>
  <si>
    <t>Respiratory infection</t>
  </si>
  <si>
    <t>Viral respiratory illness</t>
  </si>
  <si>
    <t>Wheezing-associated respiratory infection (WARI)</t>
  </si>
  <si>
    <t>Active dental caries</t>
  </si>
  <si>
    <t>K02.9</t>
  </si>
  <si>
    <t>Dental caries</t>
  </si>
  <si>
    <t>Dental decay</t>
  </si>
  <si>
    <t>Infected dental caries</t>
  </si>
  <si>
    <t>Infected dental carries</t>
  </si>
  <si>
    <t>Pain due to dental caries</t>
  </si>
  <si>
    <t>Tooth decay</t>
  </si>
  <si>
    <t>Dental abscess</t>
  </si>
  <si>
    <t>K04.7</t>
  </si>
  <si>
    <t>Dental infection</t>
  </si>
  <si>
    <t>Tooth abscess</t>
  </si>
  <si>
    <t>Tooth infection</t>
  </si>
  <si>
    <t>Chronic gingivitis</t>
  </si>
  <si>
    <t>K05.10</t>
  </si>
  <si>
    <t>Gingivitis</t>
  </si>
  <si>
    <t>Gingival and periodontal disease</t>
  </si>
  <si>
    <t>K05.6</t>
  </si>
  <si>
    <t>Periodontal disease</t>
  </si>
  <si>
    <t>Infection of parotid gland</t>
  </si>
  <si>
    <t>K11.20</t>
  </si>
  <si>
    <t>Infective sialoadenitis</t>
  </si>
  <si>
    <t>Parotiditis</t>
  </si>
  <si>
    <t>Salivary gland infection</t>
  </si>
  <si>
    <t>Salivary gland inflammation</t>
  </si>
  <si>
    <t>Sialadenitis</t>
  </si>
  <si>
    <t>Sialoadenitis of submandibular gland</t>
  </si>
  <si>
    <t>Submandibular gland infection</t>
  </si>
  <si>
    <t>Acute parotitis</t>
  </si>
  <si>
    <t>K11.21</t>
  </si>
  <si>
    <t>Aphthous stomatitis</t>
  </si>
  <si>
    <t>K12.0</t>
  </si>
  <si>
    <t>Aphthous ulcer</t>
  </si>
  <si>
    <t>Aphthous ulcer of mouth</t>
  </si>
  <si>
    <t>Aphthous ulcer of pharynx or hypopharynx</t>
  </si>
  <si>
    <t>Aphthous ulceration</t>
  </si>
  <si>
    <t>Canker sore</t>
  </si>
  <si>
    <t>Canker sores oral</t>
  </si>
  <si>
    <t>Oral aphthous ulcer</t>
  </si>
  <si>
    <t>Recurrent aphthous ulcer</t>
  </si>
  <si>
    <t>Ulcer aphthous oral</t>
  </si>
  <si>
    <t>Mouth ulcers</t>
  </si>
  <si>
    <t>K12.1</t>
  </si>
  <si>
    <t>Oral ulcer</t>
  </si>
  <si>
    <t>Oral ulceration</t>
  </si>
  <si>
    <t>Stomatitis</t>
  </si>
  <si>
    <t>Stomatitis and mucositis</t>
  </si>
  <si>
    <t>Stomatitis, ulcerative</t>
  </si>
  <si>
    <t>Stomatitis, viral</t>
  </si>
  <si>
    <t>Traumatic ulcer of oral mucosa</t>
  </si>
  <si>
    <t>Abscess of buccal cavity</t>
  </si>
  <si>
    <t>K12.2</t>
  </si>
  <si>
    <t>Infection of mouth</t>
  </si>
  <si>
    <t>Oral abscess</t>
  </si>
  <si>
    <t>Oral infection</t>
  </si>
  <si>
    <t>Uvulitis</t>
  </si>
  <si>
    <t>Crohn's disease of both small and large intestine without complication</t>
  </si>
  <si>
    <t>K50.80</t>
  </si>
  <si>
    <t>Crohn's disease of both small and large intestine with other complication</t>
  </si>
  <si>
    <t>K50.818</t>
  </si>
  <si>
    <t>Crohn's disease with complication, unspecified gastrointestinal tract location</t>
  </si>
  <si>
    <t>K50.919</t>
  </si>
  <si>
    <t>Ulcerative colitis with rectal bleeding, unspecified location</t>
  </si>
  <si>
    <t>K51.911</t>
  </si>
  <si>
    <t>Diverticulosis of large intestine without hemorrhage</t>
  </si>
  <si>
    <t>K57.30</t>
  </si>
  <si>
    <t>Diverticulitis</t>
  </si>
  <si>
    <t>K57.92</t>
  </si>
  <si>
    <t>Perianal abscess</t>
  </si>
  <si>
    <t>K61.0</t>
  </si>
  <si>
    <t>Perirectal abscess</t>
  </si>
  <si>
    <t>K61.1</t>
  </si>
  <si>
    <t>Perirectal cellulitis</t>
  </si>
  <si>
    <t>Anorectal abscess</t>
  </si>
  <si>
    <t>K61.2</t>
  </si>
  <si>
    <t>Abscess of male pelvis</t>
  </si>
  <si>
    <t>K65.1</t>
  </si>
  <si>
    <t>Coffee ground vomiting</t>
  </si>
  <si>
    <t>K92.0</t>
  </si>
  <si>
    <t>Hematemesis with nausea</t>
  </si>
  <si>
    <t>Hematemesis, presence of nausea not specified</t>
  </si>
  <si>
    <t>Blood in stool</t>
  </si>
  <si>
    <t>K92.1</t>
  </si>
  <si>
    <t>Blood in the stool</t>
  </si>
  <si>
    <t>Bloody stools</t>
  </si>
  <si>
    <t>Clotted blood in stool</t>
  </si>
  <si>
    <t>Hematochezia</t>
  </si>
  <si>
    <t>Melena</t>
  </si>
  <si>
    <t>G-tube site cellulitis</t>
  </si>
  <si>
    <t>K94.22</t>
  </si>
  <si>
    <t>Impetigo</t>
  </si>
  <si>
    <t>L01.00</t>
  </si>
  <si>
    <t>Impetigo any site</t>
  </si>
  <si>
    <t>Impetigo, unspecified</t>
  </si>
  <si>
    <t>Streptococcal impetigo</t>
  </si>
  <si>
    <t>Impetigo follicularis</t>
  </si>
  <si>
    <t>L01.02</t>
  </si>
  <si>
    <t>Bullous impetigo</t>
  </si>
  <si>
    <t>L01.03</t>
  </si>
  <si>
    <t>Abscess of eyebrow</t>
  </si>
  <si>
    <t>L02.01</t>
  </si>
  <si>
    <t>Abscess of face</t>
  </si>
  <si>
    <t>Acute abscess of face</t>
  </si>
  <si>
    <t>Cutaneous abscess of face</t>
  </si>
  <si>
    <t>Facial abscess</t>
  </si>
  <si>
    <t>Furuncle of forehead</t>
  </si>
  <si>
    <t>L02.02</t>
  </si>
  <si>
    <t>Abscess of neck</t>
  </si>
  <si>
    <t>L02.11</t>
  </si>
  <si>
    <t>Abscess, neck</t>
  </si>
  <si>
    <t>Cutaneous abscess of neck</t>
  </si>
  <si>
    <t>Abscess of abdominal wall</t>
  </si>
  <si>
    <t>L02.211</t>
  </si>
  <si>
    <t>Cutaneous abscess of abdominal wall</t>
  </si>
  <si>
    <t>Abscess of back</t>
  </si>
  <si>
    <t>L02.212</t>
  </si>
  <si>
    <t>Abscess of lower back</t>
  </si>
  <si>
    <t>Cutaneous abscess of back excluding buttocks</t>
  </si>
  <si>
    <t>Abscess of chest wall</t>
  </si>
  <si>
    <t>L02.213</t>
  </si>
  <si>
    <t>Cutaneous abscess of chest wall</t>
  </si>
  <si>
    <t>Abscess of groin, left</t>
  </si>
  <si>
    <t>L02.214</t>
  </si>
  <si>
    <t>Abscess of groin, right</t>
  </si>
  <si>
    <t>Abscess of left groin</t>
  </si>
  <si>
    <t>Cutaneous abscess of groin</t>
  </si>
  <si>
    <t>Perineal abscess</t>
  </si>
  <si>
    <t>L02.215</t>
  </si>
  <si>
    <t>Cutaneous abscess of trunk, unspecified site of trunk</t>
  </si>
  <si>
    <t>L02.219</t>
  </si>
  <si>
    <t>Furuncle of groin</t>
  </si>
  <si>
    <t>L02.224</t>
  </si>
  <si>
    <t>Boil of trunk</t>
  </si>
  <si>
    <t>L02.229</t>
  </si>
  <si>
    <t>Abscess of buttock</t>
  </si>
  <si>
    <t>L02.31</t>
  </si>
  <si>
    <t>Abscess of buttock, left</t>
  </si>
  <si>
    <t>Abscess of buttock, right</t>
  </si>
  <si>
    <t>Abscess of gluteal region</t>
  </si>
  <si>
    <t>Abscess of left buttock</t>
  </si>
  <si>
    <t>Abscess of right buttock</t>
  </si>
  <si>
    <t>Abscess, gluteal</t>
  </si>
  <si>
    <t>Abscess, gluteal cleft</t>
  </si>
  <si>
    <t>Cellulitis and abscess of buttock</t>
  </si>
  <si>
    <t>Cutaneous abscess of buttock</t>
  </si>
  <si>
    <t>Left buttock abscess</t>
  </si>
  <si>
    <t>Abscess of axilla, right</t>
  </si>
  <si>
    <t>L02.411</t>
  </si>
  <si>
    <t>Cutaneous abscess of right axilla</t>
  </si>
  <si>
    <t>Abscess of axilla, left</t>
  </si>
  <si>
    <t>L02.412</t>
  </si>
  <si>
    <t>Cutaneous abscess of left axilla</t>
  </si>
  <si>
    <t>Abscess of right forearm</t>
  </si>
  <si>
    <t>L02.413</t>
  </si>
  <si>
    <t>Abscess of right upper extremity</t>
  </si>
  <si>
    <t>Abscess of left arm</t>
  </si>
  <si>
    <t>L02.414</t>
  </si>
  <si>
    <t>Abscess of left forearm</t>
  </si>
  <si>
    <t>Cutaneous abscess of left upper extremity</t>
  </si>
  <si>
    <t>Abscess of knee, right</t>
  </si>
  <si>
    <t>L02.415</t>
  </si>
  <si>
    <t>Abscess of right knee</t>
  </si>
  <si>
    <t>Abscess of right leg</t>
  </si>
  <si>
    <t>Abscess of right lower leg</t>
  </si>
  <si>
    <t>Abscess of right thigh</t>
  </si>
  <si>
    <t>Cutaneous abscess of right lower extremity</t>
  </si>
  <si>
    <t>Abscess of left leg</t>
  </si>
  <si>
    <t>L02.416</t>
  </si>
  <si>
    <t>Abscess of left lower extremity</t>
  </si>
  <si>
    <t>Abscess of left thigh</t>
  </si>
  <si>
    <t>Cutaneous abscess of left lower extremity</t>
  </si>
  <si>
    <t>Abscess of arm</t>
  </si>
  <si>
    <t>L02.419</t>
  </si>
  <si>
    <t>Abscess of axilla</t>
  </si>
  <si>
    <t>Abscess of thigh</t>
  </si>
  <si>
    <t>Axillary abscess</t>
  </si>
  <si>
    <t>Leg abscess</t>
  </si>
  <si>
    <t>Boil, axilla</t>
  </si>
  <si>
    <t>L02.439</t>
  </si>
  <si>
    <t>Abscess of dorsum of hand, right</t>
  </si>
  <si>
    <t>L02.511</t>
  </si>
  <si>
    <t>Abscess of right little finger</t>
  </si>
  <si>
    <t>Abscess of thumb, right</t>
  </si>
  <si>
    <t>Cutaneous abscess of right hand</t>
  </si>
  <si>
    <t>Abscess of finger of left hand</t>
  </si>
  <si>
    <t>L02.512</t>
  </si>
  <si>
    <t>Abscess of left middle finger</t>
  </si>
  <si>
    <t>Abscess of left ring finger</t>
  </si>
  <si>
    <t>Abscess of index finger</t>
  </si>
  <si>
    <t>L02.519</t>
  </si>
  <si>
    <t>Abscess of scalp</t>
  </si>
  <si>
    <t>L02.811</t>
  </si>
  <si>
    <t>Cutaneous abscess of other site</t>
  </si>
  <si>
    <t>L02.818</t>
  </si>
  <si>
    <t>Abscess</t>
  </si>
  <si>
    <t>L02.91</t>
  </si>
  <si>
    <t>Cutaneous abscess, unspecified site</t>
  </si>
  <si>
    <t>Boil</t>
  </si>
  <si>
    <t>L02.92</t>
  </si>
  <si>
    <t>Furuncle</t>
  </si>
  <si>
    <t>Acute paronychia of finger of right hand</t>
  </si>
  <si>
    <t>L03.011</t>
  </si>
  <si>
    <t>Acute paronychia of right thumb</t>
  </si>
  <si>
    <t>Cellulitis of finger of right hand</t>
  </si>
  <si>
    <t>Cellulitis of right middle finger</t>
  </si>
  <si>
    <t>Cellulitis of right ring finger</t>
  </si>
  <si>
    <t>Cellulitis of thumb, right</t>
  </si>
  <si>
    <t>Felon of finger of right hand</t>
  </si>
  <si>
    <t>Onychia of finger of right hand</t>
  </si>
  <si>
    <t>Paronychia of finger of right hand</t>
  </si>
  <si>
    <t>Paronychia of finger, right</t>
  </si>
  <si>
    <t>Paronychia of right index finger</t>
  </si>
  <si>
    <t>Paronychia of right little finger</t>
  </si>
  <si>
    <t>Paronychia of right middle finger</t>
  </si>
  <si>
    <t>Paronychia of right ring finger</t>
  </si>
  <si>
    <t>Paronychia of right thumb</t>
  </si>
  <si>
    <t>Acute paronychia of finger, left</t>
  </si>
  <si>
    <t>L03.012</t>
  </si>
  <si>
    <t>Cellulitis of finger of left hand</t>
  </si>
  <si>
    <t>Cellulitis of left index finger</t>
  </si>
  <si>
    <t>Cellulitis of left middle finger</t>
  </si>
  <si>
    <t>Cellulitis of left thumb</t>
  </si>
  <si>
    <t>Felon of finger of left hand</t>
  </si>
  <si>
    <t>Paronychia of finger of left hand</t>
  </si>
  <si>
    <t>Paronychia of finger, left</t>
  </si>
  <si>
    <t>Paronychia of left index finger</t>
  </si>
  <si>
    <t>Paronychia of left middle finger</t>
  </si>
  <si>
    <t>Paronychia of left ring finger</t>
  </si>
  <si>
    <t>Paronychia of left thumb</t>
  </si>
  <si>
    <t>Paronychia of thumb, left</t>
  </si>
  <si>
    <t>Cellulitis of finger, unspecified laterality</t>
  </si>
  <si>
    <t>L03.019</t>
  </si>
  <si>
    <t>Felon</t>
  </si>
  <si>
    <t>Paronychia of finger, unspecified laterality</t>
  </si>
  <si>
    <t>Cellulitis of great toe of right foot</t>
  </si>
  <si>
    <t>L03.031</t>
  </si>
  <si>
    <t>Cellulitis of right toe</t>
  </si>
  <si>
    <t>Cellulitis of second toe of right foot</t>
  </si>
  <si>
    <t>Cellulitis of small toe of right foot</t>
  </si>
  <si>
    <t>Cellulitis of toe of right foot</t>
  </si>
  <si>
    <t>Paronychia of great toe of right foot</t>
  </si>
  <si>
    <t>Paronychia of great toe, right</t>
  </si>
  <si>
    <t>Paronychia of second toe, right</t>
  </si>
  <si>
    <t>Paronychia of toe of right foot</t>
  </si>
  <si>
    <t>Paronychia of toe, right</t>
  </si>
  <si>
    <t>Abscess or cellulitis of toe, left</t>
  </si>
  <si>
    <t>L03.032</t>
  </si>
  <si>
    <t>Acute paronychia of toe of left foot</t>
  </si>
  <si>
    <t>Cellulitis of great toe of left foot</t>
  </si>
  <si>
    <t>Cellulitis of left toe</t>
  </si>
  <si>
    <t>Cellulitis of toe of left foot</t>
  </si>
  <si>
    <t>Paronychia of fourth toe, left</t>
  </si>
  <si>
    <t>Paronychia of great toe of left foot</t>
  </si>
  <si>
    <t>Paronychia of great toe, left</t>
  </si>
  <si>
    <t>Paronychia of toe of left foot</t>
  </si>
  <si>
    <t>Infection of toenail</t>
  </si>
  <si>
    <t>L03.039</t>
  </si>
  <si>
    <t>Cellulitis of arm, right</t>
  </si>
  <si>
    <t>L03.113</t>
  </si>
  <si>
    <t>Cellulitis of right arm</t>
  </si>
  <si>
    <t>Cellulitis of right elbow</t>
  </si>
  <si>
    <t>Cellulitis of right forearm</t>
  </si>
  <si>
    <t>Cellulitis of right hand</t>
  </si>
  <si>
    <t>Cellulitis of right upper extremity</t>
  </si>
  <si>
    <t>Cellulitis of arm, left</t>
  </si>
  <si>
    <t>L03.114</t>
  </si>
  <si>
    <t>Cellulitis of forearm, left</t>
  </si>
  <si>
    <t>Cellulitis of hand, left</t>
  </si>
  <si>
    <t>Cellulitis of left arm</t>
  </si>
  <si>
    <t>Cellulitis of left elbow</t>
  </si>
  <si>
    <t>Cellulitis of left hand</t>
  </si>
  <si>
    <t>Cellulitis of left upper arm</t>
  </si>
  <si>
    <t>Cellulitis of left upper extremity</t>
  </si>
  <si>
    <t>Cellulitis and abscess of right lower extremity</t>
  </si>
  <si>
    <t>L03.115</t>
  </si>
  <si>
    <t>Cellulitis of foot, right</t>
  </si>
  <si>
    <t>Cellulitis of leg, right</t>
  </si>
  <si>
    <t>Cellulitis of right anterior lower leg</t>
  </si>
  <si>
    <t>Cellulitis of right foot</t>
  </si>
  <si>
    <t>Cellulitis of right knee</t>
  </si>
  <si>
    <t>Cellulitis of right leg</t>
  </si>
  <si>
    <t>Cellulitis of right lower extremity</t>
  </si>
  <si>
    <t>Cellulitis of right lower leg</t>
  </si>
  <si>
    <t>Cellulitis of right thigh</t>
  </si>
  <si>
    <t>Cellulitis and abscess of left leg</t>
  </si>
  <si>
    <t>L03.116</t>
  </si>
  <si>
    <t>Cellulitis of knee, left</t>
  </si>
  <si>
    <t>Cellulitis of left ankle</t>
  </si>
  <si>
    <t>Cellulitis of left anterior lower leg</t>
  </si>
  <si>
    <t>Cellulitis of left foot</t>
  </si>
  <si>
    <t>Cellulitis of left leg</t>
  </si>
  <si>
    <t>Cellulitis of left lower extremity</t>
  </si>
  <si>
    <t>Cellulitis of left lower leg</t>
  </si>
  <si>
    <t>Cellulitis of left thigh</t>
  </si>
  <si>
    <t>Cellulitis of leg, left</t>
  </si>
  <si>
    <t>Left leg cellulitis</t>
  </si>
  <si>
    <t>Cellulitis and abscess of foot</t>
  </si>
  <si>
    <t>L03.119</t>
  </si>
  <si>
    <t>Cellulitis and abscess of hand</t>
  </si>
  <si>
    <t>Cellulitis of lower extremity, unspecified laterality</t>
  </si>
  <si>
    <t>Cellulitis of upper extremity, unspecified laterality</t>
  </si>
  <si>
    <t>Cellulitis of wrist</t>
  </si>
  <si>
    <t>Recurrent cellulitis of lower extremity</t>
  </si>
  <si>
    <t>Acute lymphangitis of extremity</t>
  </si>
  <si>
    <t>L03.129</t>
  </si>
  <si>
    <t>Cellulitis of chin</t>
  </si>
  <si>
    <t>L03.211</t>
  </si>
  <si>
    <t>Cellulitis of face</t>
  </si>
  <si>
    <t>Cellulitis of forehead</t>
  </si>
  <si>
    <t>Cellulitis, face</t>
  </si>
  <si>
    <t>Diffuse cellulitis of face</t>
  </si>
  <si>
    <t>Facial cellulitis</t>
  </si>
  <si>
    <t>Periorbital cellulitis of left eye</t>
  </si>
  <si>
    <t>L03.213</t>
  </si>
  <si>
    <t>Periorbital cellulitis of right eye</t>
  </si>
  <si>
    <t>Periorbital cellulitis, unspecified laterality</t>
  </si>
  <si>
    <t>Preseptal cellulitis of left eye</t>
  </si>
  <si>
    <t>Preseptal cellulitis of left upper eyelid</t>
  </si>
  <si>
    <t>Cellulitis of neck</t>
  </si>
  <si>
    <t>L03.221</t>
  </si>
  <si>
    <t>Cellulitis, neck</t>
  </si>
  <si>
    <t>Cellulitis of abdominal wall</t>
  </si>
  <si>
    <t>L03.311</t>
  </si>
  <si>
    <t>Cellulitis of back</t>
  </si>
  <si>
    <t>L03.312</t>
  </si>
  <si>
    <t>Cellulitis of back except buttock</t>
  </si>
  <si>
    <t>Cellulitis of upper back excluding scapular region</t>
  </si>
  <si>
    <t>Cellulitis of chest wall</t>
  </si>
  <si>
    <t>L03.313</t>
  </si>
  <si>
    <t>Cellulitis of left groin</t>
  </si>
  <si>
    <t>L03.314</t>
  </si>
  <si>
    <t>Cellulitis of perineum</t>
  </si>
  <si>
    <t>L03.315</t>
  </si>
  <si>
    <t>Cellulitis of umbilicus</t>
  </si>
  <si>
    <t>L03.316</t>
  </si>
  <si>
    <t>Cellulitis of buttock</t>
  </si>
  <si>
    <t>L03.317</t>
  </si>
  <si>
    <t>Cellulitis of left buttock</t>
  </si>
  <si>
    <t>Cellulitis and abscess of trunk</t>
  </si>
  <si>
    <t>L03.319</t>
  </si>
  <si>
    <t>Cellulitis of trunk, unspecified site of trunk</t>
  </si>
  <si>
    <t>Cellulitis of other specified site</t>
  </si>
  <si>
    <t>L03.818</t>
  </si>
  <si>
    <t>Cellulitis, unspecified cellulitis site</t>
  </si>
  <si>
    <t>L03.90</t>
  </si>
  <si>
    <t>MRSA cellulitis</t>
  </si>
  <si>
    <t>Acute lymphangitis</t>
  </si>
  <si>
    <t>L03.91</t>
  </si>
  <si>
    <t>Acute lymphadenitis of neck</t>
  </si>
  <si>
    <t>L04.0</t>
  </si>
  <si>
    <t>Acute lymphadenitis</t>
  </si>
  <si>
    <t>L04.9</t>
  </si>
  <si>
    <t>Lymphadenitis, acute</t>
  </si>
  <si>
    <t>Cyst, pilonidal, with abscess</t>
  </si>
  <si>
    <t>L05.01</t>
  </si>
  <si>
    <t>Pilonidal abscess</t>
  </si>
  <si>
    <t>Pilonidal abscess of natal cleft</t>
  </si>
  <si>
    <t>Pilonidal cyst with abscess</t>
  </si>
  <si>
    <t>Pilonidal cyst without infection</t>
  </si>
  <si>
    <t>L05.91</t>
  </si>
  <si>
    <t>Pustular rash</t>
  </si>
  <si>
    <t>L08.0</t>
  </si>
  <si>
    <t>Secondary infection of skin</t>
  </si>
  <si>
    <t>L08.89</t>
  </si>
  <si>
    <t>Bacterial skin infection</t>
  </si>
  <si>
    <t>L08.9</t>
  </si>
  <si>
    <t>Finger infection</t>
  </si>
  <si>
    <t>Infection of hand</t>
  </si>
  <si>
    <t>Infection of skin of finger</t>
  </si>
  <si>
    <t>Infection, skin</t>
  </si>
  <si>
    <t>Inflammation of toe</t>
  </si>
  <si>
    <t>Local skin infection</t>
  </si>
  <si>
    <t>Localized bacterial infection of skin</t>
  </si>
  <si>
    <t>Localized bacterial skin infection</t>
  </si>
  <si>
    <t>Localized infection of skin</t>
  </si>
  <si>
    <t>Pustule</t>
  </si>
  <si>
    <t>Right knee skin infection</t>
  </si>
  <si>
    <t>Skin infection</t>
  </si>
  <si>
    <t>Skin infection, bacterial</t>
  </si>
  <si>
    <t>Skin pustule</t>
  </si>
  <si>
    <t>Soft tissue infection</t>
  </si>
  <si>
    <t>Staph skin infection</t>
  </si>
  <si>
    <t>Plaque psoriasis</t>
  </si>
  <si>
    <t>L40.0</t>
  </si>
  <si>
    <t>Psoriasis vulgaris</t>
  </si>
  <si>
    <t>Psoriatic arthritis</t>
  </si>
  <si>
    <t>L40.50</t>
  </si>
  <si>
    <t>Erythema nodosum</t>
  </si>
  <si>
    <t>L52</t>
  </si>
  <si>
    <t>Ingrowing nail, right great toe</t>
  </si>
  <si>
    <t>L60.0</t>
  </si>
  <si>
    <t>Ingrowing right great toenail</t>
  </si>
  <si>
    <t>Ingrowing toenail</t>
  </si>
  <si>
    <t>Ingrowing toenail of left foot</t>
  </si>
  <si>
    <t>Ingrowing toenail of right foot</t>
  </si>
  <si>
    <t>Ingrowing toenail with infection</t>
  </si>
  <si>
    <t>Ingrown left big toenail</t>
  </si>
  <si>
    <t>Ingrown left greater toenail</t>
  </si>
  <si>
    <t>Ingrown nail</t>
  </si>
  <si>
    <t>Ingrown nail of great toe of right foot</t>
  </si>
  <si>
    <t>Ingrown right big toenail</t>
  </si>
  <si>
    <t>Ingrown toenail</t>
  </si>
  <si>
    <t>Ingrown toenail of left foot</t>
  </si>
  <si>
    <t>Ingrown toenail of left foot with infection</t>
  </si>
  <si>
    <t>Ingrown toenail of right foot</t>
  </si>
  <si>
    <t>Ingrown toenail of right foot with infection</t>
  </si>
  <si>
    <t>Acne vulgaris</t>
  </si>
  <si>
    <t>L70.0</t>
  </si>
  <si>
    <t>Cystic acne</t>
  </si>
  <si>
    <t>Acne, unspecified acne type</t>
  </si>
  <si>
    <t>L70.9</t>
  </si>
  <si>
    <t>Ingrown hair</t>
  </si>
  <si>
    <t>L73.1</t>
  </si>
  <si>
    <t>Axillary hidradenitis suppurativa</t>
  </si>
  <si>
    <t>L73.2</t>
  </si>
  <si>
    <t>Hidradenitis axillaris</t>
  </si>
  <si>
    <t>Suppurative hidradenitis</t>
  </si>
  <si>
    <t>Folliculitis barbae</t>
  </si>
  <si>
    <t>L73.8</t>
  </si>
  <si>
    <t>Hot tub folliculitis</t>
  </si>
  <si>
    <t>Acute folliculitis</t>
  </si>
  <si>
    <t>L73.9</t>
  </si>
  <si>
    <t>Folliculitis</t>
  </si>
  <si>
    <t>Folliculitis of both axillae</t>
  </si>
  <si>
    <t>Folliculitis of left axilla</t>
  </si>
  <si>
    <t>Folliculitis of perineum</t>
  </si>
  <si>
    <t>Inflamed hair follicle</t>
  </si>
  <si>
    <t>Pressure injury of sacral region, stage 2</t>
  </si>
  <si>
    <t>L89.152</t>
  </si>
  <si>
    <t>Pressure sore of hip, right, unstageable</t>
  </si>
  <si>
    <t>L89.210</t>
  </si>
  <si>
    <t>Pressure injury of right ankle, stage 1</t>
  </si>
  <si>
    <t>L89.511</t>
  </si>
  <si>
    <t>Pressure injury of right ankle, stage 2</t>
  </si>
  <si>
    <t>L89.512</t>
  </si>
  <si>
    <t>Pressure injury of left foot, stage 1</t>
  </si>
  <si>
    <t>L89.891</t>
  </si>
  <si>
    <t>Decubitus ulcer of left foot, stage 3</t>
  </si>
  <si>
    <t>L89.893</t>
  </si>
  <si>
    <t>Skin ulcer of toe of right foot with fat layer exposed</t>
  </si>
  <si>
    <t>L97.512</t>
  </si>
  <si>
    <t>Foot ulceration, left, limited to breakdown of skin</t>
  </si>
  <si>
    <t>L97.521</t>
  </si>
  <si>
    <t>Non-pressure chronic ulcer of lower leg, unspecified laterality, limited to breakdown of skin</t>
  </si>
  <si>
    <t>L97.901</t>
  </si>
  <si>
    <t>Non-pressure chronic ulcer of left lower leg, limited to breakdown of skin</t>
  </si>
  <si>
    <t>L97.921</t>
  </si>
  <si>
    <t>Infection of left knee</t>
  </si>
  <si>
    <t>M00.9</t>
  </si>
  <si>
    <t>Bilateral sacroiliitis</t>
  </si>
  <si>
    <t>M46.1</t>
  </si>
  <si>
    <t>Inflammation of right sacroiliac joint</t>
  </si>
  <si>
    <t>Sacroiliitis</t>
  </si>
  <si>
    <t>Cervical spondylitis with radiculitis</t>
  </si>
  <si>
    <t>M46.92</t>
  </si>
  <si>
    <t>Viral myositis</t>
  </si>
  <si>
    <t>M60.009</t>
  </si>
  <si>
    <t>Myositis of right forearm, unspecified myositis type</t>
  </si>
  <si>
    <t>M60.831</t>
  </si>
  <si>
    <t>Myositis of other site, unspecified myositis type</t>
  </si>
  <si>
    <t>M60.9</t>
  </si>
  <si>
    <t>Bursitis of right hand</t>
  </si>
  <si>
    <t>M70.11</t>
  </si>
  <si>
    <t>Olecranon bursitis of right elbow</t>
  </si>
  <si>
    <t>M70.21</t>
  </si>
  <si>
    <t>Olecranon bursitis, right elbow</t>
  </si>
  <si>
    <t>Olecranon bursitis of left elbow</t>
  </si>
  <si>
    <t>M70.22</t>
  </si>
  <si>
    <t>Bursitis of other bursa of right elbow</t>
  </si>
  <si>
    <t>M70.31</t>
  </si>
  <si>
    <t>Prepatellar bursitis of left knee</t>
  </si>
  <si>
    <t>M70.42</t>
  </si>
  <si>
    <t>Anserine bursitis</t>
  </si>
  <si>
    <t>M70.50</t>
  </si>
  <si>
    <t>Pes anserine bursitis</t>
  </si>
  <si>
    <t>Bursitis of other bursa of right knee</t>
  </si>
  <si>
    <t>M70.51</t>
  </si>
  <si>
    <t>Bursitis of right knee, unspecified bursa</t>
  </si>
  <si>
    <t>Suprapatellar bursitis of right knee</t>
  </si>
  <si>
    <t>Bursitis of left knee, unspecified bursa</t>
  </si>
  <si>
    <t>M70.52</t>
  </si>
  <si>
    <t>Patellar bursitis of left knee</t>
  </si>
  <si>
    <t>Greater trochanteric bursitis of left hip</t>
  </si>
  <si>
    <t>M70.62</t>
  </si>
  <si>
    <t>Trochanteric bursitis of left hip</t>
  </si>
  <si>
    <t>Osteomyelitis of toe of right foot</t>
  </si>
  <si>
    <t>M86.9</t>
  </si>
  <si>
    <t>Acute pyelonephritis</t>
  </si>
  <si>
    <t>N10</t>
  </si>
  <si>
    <t>Pyelonephritis, acute</t>
  </si>
  <si>
    <t>Pyelonephritis</t>
  </si>
  <si>
    <t>N12</t>
  </si>
  <si>
    <t>Acute cystitis without hematuria</t>
  </si>
  <si>
    <t>N30.00</t>
  </si>
  <si>
    <t>Acute cystitis with hematuria</t>
  </si>
  <si>
    <t>N30.01</t>
  </si>
  <si>
    <t>Chronic interstitial cystitis with hematuria</t>
  </si>
  <si>
    <t>N30.11</t>
  </si>
  <si>
    <t>Bladder infection</t>
  </si>
  <si>
    <t>N30.90</t>
  </si>
  <si>
    <t>Cystitis</t>
  </si>
  <si>
    <t>Cystitis without hematuria</t>
  </si>
  <si>
    <t>Cystitis with hematuria</t>
  </si>
  <si>
    <t>N30.91</t>
  </si>
  <si>
    <t>Urethritis, nongonococcal</t>
  </si>
  <si>
    <t>N34.1</t>
  </si>
  <si>
    <t>Urethritis, nonspecific</t>
  </si>
  <si>
    <t>Infective urethritis</t>
  </si>
  <si>
    <t>N34.2</t>
  </si>
  <si>
    <t>Urethritis</t>
  </si>
  <si>
    <t>Complicated UTI (urinary tract infection)</t>
  </si>
  <si>
    <t>N39.0</t>
  </si>
  <si>
    <t>Frequent UTI</t>
  </si>
  <si>
    <t>Pyuria</t>
  </si>
  <si>
    <t>Recurrent UTI</t>
  </si>
  <si>
    <t>Recurrent UTI (urinary tract infection)</t>
  </si>
  <si>
    <t>Urinary tract infection in male</t>
  </si>
  <si>
    <t>Urinary tract infection with hematuria, site unspecified</t>
  </si>
  <si>
    <t>Urinary tract infection without hematuria, site unspecified</t>
  </si>
  <si>
    <t>Acute bacterial prostatitis</t>
  </si>
  <si>
    <t>N41.0</t>
  </si>
  <si>
    <t>Acute prostatitis</t>
  </si>
  <si>
    <t>Prostatitis, acute</t>
  </si>
  <si>
    <t>Acute epididymitis</t>
  </si>
  <si>
    <t>N45.1</t>
  </si>
  <si>
    <t>Epididymitis</t>
  </si>
  <si>
    <t>Epididymitis, bilateral</t>
  </si>
  <si>
    <t>Epididymitis, left</t>
  </si>
  <si>
    <t>Epididymitis, right</t>
  </si>
  <si>
    <t>Acute orchitis</t>
  </si>
  <si>
    <t>N45.2</t>
  </si>
  <si>
    <t>Orchitis</t>
  </si>
  <si>
    <t>Orchitis of right testicle</t>
  </si>
  <si>
    <t>Orchitis, left</t>
  </si>
  <si>
    <t>Epididymo-orchitis</t>
  </si>
  <si>
    <t>N45.3</t>
  </si>
  <si>
    <t>Epididymoorchitis</t>
  </si>
  <si>
    <t>Balanitis</t>
  </si>
  <si>
    <t>N48.1</t>
  </si>
  <si>
    <t>Nodule of scrotum</t>
  </si>
  <si>
    <t>N49.2</t>
  </si>
  <si>
    <t>Scrotal abscess</t>
  </si>
  <si>
    <t>Acute mastitis</t>
  </si>
  <si>
    <t>N61.0</t>
  </si>
  <si>
    <t>Acute mastitis of left breast</t>
  </si>
  <si>
    <t>Acute mastitis of right breast</t>
  </si>
  <si>
    <t>Cellulitis of left breast</t>
  </si>
  <si>
    <t>Cellulitis of right breast</t>
  </si>
  <si>
    <t>Mastitis without abscess</t>
  </si>
  <si>
    <t>Mastitis, acute</t>
  </si>
  <si>
    <t>Mastitis, left, acute</t>
  </si>
  <si>
    <t>Mastitis, right, acute</t>
  </si>
  <si>
    <t>Abscess of right breast</t>
  </si>
  <si>
    <t>N61.1</t>
  </si>
  <si>
    <t>Breast abscess</t>
  </si>
  <si>
    <t>Acute abscess of female pelvis</t>
  </si>
  <si>
    <t>N73.0</t>
  </si>
  <si>
    <t>PID (acute pelvic inflammatory disease)</t>
  </si>
  <si>
    <t>Pelvic inflammatory disease</t>
  </si>
  <si>
    <t>N73.9</t>
  </si>
  <si>
    <t>PID (pelvic inflammatory disease)</t>
  </si>
  <si>
    <t>Bartholin's cyst</t>
  </si>
  <si>
    <t>N75.0</t>
  </si>
  <si>
    <t>Acute vaginitis</t>
  </si>
  <si>
    <t>N76.0</t>
  </si>
  <si>
    <t>Acute vulvovaginitis</t>
  </si>
  <si>
    <t>Bacterial vaginitis</t>
  </si>
  <si>
    <t>Bacterial vaginosis</t>
  </si>
  <si>
    <t>BV (bacterial vaginosis)</t>
  </si>
  <si>
    <t>Vaginitis and vulvovaginitis</t>
  </si>
  <si>
    <t>Vaginosis</t>
  </si>
  <si>
    <t>Vulvovaginitis</t>
  </si>
  <si>
    <t>Subacute vaginitis</t>
  </si>
  <si>
    <t>N76.1</t>
  </si>
  <si>
    <t>Abscess of labia majora</t>
  </si>
  <si>
    <t>N76.4</t>
  </si>
  <si>
    <t>Abscess of right genital labia</t>
  </si>
  <si>
    <t>Labial abscess</t>
  </si>
  <si>
    <t>Vulvar abscess</t>
  </si>
  <si>
    <t>Acute pyelonephritis in second trimester, antepartum</t>
  </si>
  <si>
    <t>O23.02</t>
  </si>
  <si>
    <t>Urinary tract infection in mother during first trimester of pregnancy</t>
  </si>
  <si>
    <t>O23.41</t>
  </si>
  <si>
    <t>Nonpurulent mastitis, postpartum</t>
  </si>
  <si>
    <t>O91.22</t>
  </si>
  <si>
    <t>Nonpurulent mastitis associated with lactation</t>
  </si>
  <si>
    <t>O91.23</t>
  </si>
  <si>
    <t>Gonorrhea affecting pregnancy, antepartum</t>
  </si>
  <si>
    <t>O98.219</t>
  </si>
  <si>
    <t>Chlamydia infection affecting pregnancy, antepartum</t>
  </si>
  <si>
    <t>O98.819</t>
  </si>
  <si>
    <t>Chronic cough</t>
  </si>
  <si>
    <t>R05</t>
  </si>
  <si>
    <t>Chronic coughing</t>
  </si>
  <si>
    <t>Cough</t>
  </si>
  <si>
    <t>Cough due to ACE inhibitor</t>
  </si>
  <si>
    <t>Cough productive of purulent sputum</t>
  </si>
  <si>
    <t>Cough productive of yellow sputum</t>
  </si>
  <si>
    <t>Cough with fever</t>
  </si>
  <si>
    <t>Dry cough</t>
  </si>
  <si>
    <t>Non-productive cough</t>
  </si>
  <si>
    <t>Persistent cough</t>
  </si>
  <si>
    <t>Persistent cough for 3 weeks or longer</t>
  </si>
  <si>
    <t>Persistent dry cough</t>
  </si>
  <si>
    <t>Post-viral cough syndrome</t>
  </si>
  <si>
    <t>Productive cough</t>
  </si>
  <si>
    <t>Hypoxia</t>
  </si>
  <si>
    <t>R09.02</t>
  </si>
  <si>
    <t>Pleurisy</t>
  </si>
  <si>
    <t>R09.1</t>
  </si>
  <si>
    <t>Congestion of nasal sinus</t>
  </si>
  <si>
    <t>R09.81</t>
  </si>
  <si>
    <t>Head congestion</t>
  </si>
  <si>
    <t>Nasal congestion</t>
  </si>
  <si>
    <t>Nasal sinus congestion</t>
  </si>
  <si>
    <t>Sinus congestion</t>
  </si>
  <si>
    <t>PND (post-nasal drip)</t>
  </si>
  <si>
    <t>R09.82</t>
  </si>
  <si>
    <t>Post-nasal drainage</t>
  </si>
  <si>
    <t>Post-nasal drip</t>
  </si>
  <si>
    <t>Postnasal discharge</t>
  </si>
  <si>
    <t>Postnasal drip</t>
  </si>
  <si>
    <t>Abnormal lung sounds</t>
  </si>
  <si>
    <t>R09.89</t>
  </si>
  <si>
    <t>Air hunger</t>
  </si>
  <si>
    <t>Bibasilar crackles</t>
  </si>
  <si>
    <t>Bruit of left carotid artery</t>
  </si>
  <si>
    <t>Chest congestion</t>
  </si>
  <si>
    <t>Chronic sinus complaints</t>
  </si>
  <si>
    <t>Lung crackles</t>
  </si>
  <si>
    <t>Pulmonary congestion</t>
  </si>
  <si>
    <t>Reactive airway disease that is not asthma</t>
  </si>
  <si>
    <t>Respiratory crackles</t>
  </si>
  <si>
    <t>Respiratory crackles 1/2 way up posterior chest wall on right side</t>
  </si>
  <si>
    <t>Respiratory crackles 1/3 way up posterior chest wall on both sides</t>
  </si>
  <si>
    <t>Respiratory crackles at both lung bases</t>
  </si>
  <si>
    <t>Respiratory crackles at left lung base</t>
  </si>
  <si>
    <t>Respiratory crackles at right lung base</t>
  </si>
  <si>
    <t>Rhonchi</t>
  </si>
  <si>
    <t>Rhonchi at both lung bases</t>
  </si>
  <si>
    <t>Runny nose</t>
  </si>
  <si>
    <t>Scattered respiratory crackles of left lung</t>
  </si>
  <si>
    <t>Scattered respiratory crackles of right lung</t>
  </si>
  <si>
    <t>Symptoms of upper respiratory infection (URI)</t>
  </si>
  <si>
    <t>Blood in semen</t>
  </si>
  <si>
    <t>R36.1</t>
  </si>
  <si>
    <t>Abnormal penile discharge</t>
  </si>
  <si>
    <t>R36.9</t>
  </si>
  <si>
    <t>Abnormal penile discharge, without blood</t>
  </si>
  <si>
    <t>Penile discharge</t>
  </si>
  <si>
    <t>Urethral discharge</t>
  </si>
  <si>
    <t>Urethral discharge in male</t>
  </si>
  <si>
    <t>Bacteria in urine</t>
  </si>
  <si>
    <t>R82.71</t>
  </si>
  <si>
    <t>Open abdominal wall wound, sequela</t>
  </si>
  <si>
    <t>S31.109S</t>
  </si>
  <si>
    <t>Laceration of labia majora, initial encounter</t>
  </si>
  <si>
    <t>S31.41XA</t>
  </si>
  <si>
    <t>Open wound of right buttock, initial encounter</t>
  </si>
  <si>
    <t>S31.819A</t>
  </si>
  <si>
    <t>Laceration of left buttock, initial encounter</t>
  </si>
  <si>
    <t>S31.821A</t>
  </si>
  <si>
    <t>Laceration of left scapula, initial encounter</t>
  </si>
  <si>
    <t>S41.012A</t>
  </si>
  <si>
    <t>Laceration of left shoulder, initial encounter</t>
  </si>
  <si>
    <t>Open bite of left shoulder, initial encounter</t>
  </si>
  <si>
    <t>S41.052A</t>
  </si>
  <si>
    <t>Arm wound, right, initial encounter</t>
  </si>
  <si>
    <t>S41.101A</t>
  </si>
  <si>
    <t>Non-healing wound of upper extremity, right, initial encounter</t>
  </si>
  <si>
    <t>Laceration of right upper extremity, initial encounter</t>
  </si>
  <si>
    <t>S41.111A</t>
  </si>
  <si>
    <t>Skin tear of right upper arm without complication, initial encounter</t>
  </si>
  <si>
    <t>Skin tear of right upper extremity</t>
  </si>
  <si>
    <t>Arm laceration, left, initial encounter</t>
  </si>
  <si>
    <t>S41.112A</t>
  </si>
  <si>
    <t>Laceration of left upper arm, initial encounter</t>
  </si>
  <si>
    <t>Laceration of left upper extremity, initial encounter</t>
  </si>
  <si>
    <t>Skin tear of left upper arm without complication, initial encounter</t>
  </si>
  <si>
    <t>Skin tear of left upper extremity</t>
  </si>
  <si>
    <t>Arm laceration, left, sequela</t>
  </si>
  <si>
    <t>S41.112S</t>
  </si>
  <si>
    <t>Skin tear of upper extremity</t>
  </si>
  <si>
    <t>S41.119A</t>
  </si>
  <si>
    <t>Puncture wound of right upper arm, initial encounter</t>
  </si>
  <si>
    <t>S41.131A</t>
  </si>
  <si>
    <t>Puncture wound of upper arm, right, initial encounter</t>
  </si>
  <si>
    <t>Open wound of left elbow, forearm, and wrist, initial encounter</t>
  </si>
  <si>
    <t>S51.002A</t>
  </si>
  <si>
    <t>Elbow laceration, right, initial encounter</t>
  </si>
  <si>
    <t>S51.011A</t>
  </si>
  <si>
    <t>Laceration of right elbow, initial encounter</t>
  </si>
  <si>
    <t>Skin tear of right elbow without complication, initial encounter</t>
  </si>
  <si>
    <t>Elbow laceration, left, initial encounter</t>
  </si>
  <si>
    <t>S51.012A</t>
  </si>
  <si>
    <t>Laceration of left elbow, initial encounter</t>
  </si>
  <si>
    <t>Skin tear of left elbow without complication, initial encounter</t>
  </si>
  <si>
    <t>Skin tear of elbow without complication, initial encounter</t>
  </si>
  <si>
    <t>S51.019A</t>
  </si>
  <si>
    <t>Puncture wound of left elbow with complication, initial encounter</t>
  </si>
  <si>
    <t>S51.032A</t>
  </si>
  <si>
    <t>Laceration of right forearm, initial encounter</t>
  </si>
  <si>
    <t>S51.811A</t>
  </si>
  <si>
    <t>Skin tear of right forearm without complication, initial encounter</t>
  </si>
  <si>
    <t>Laceration of left forearm, initial encounter</t>
  </si>
  <si>
    <t>S51.812A</t>
  </si>
  <si>
    <t>Laceration of skin of left forearm, initial encounter</t>
  </si>
  <si>
    <t>Skin tear of forearm without complication, left, initial encounter</t>
  </si>
  <si>
    <t>Skin tear of left forearm without complication, initial encounter</t>
  </si>
  <si>
    <t>Skin tear of forearm without complication, initial encounter</t>
  </si>
  <si>
    <t>S51.819A</t>
  </si>
  <si>
    <t>Open wound of right thumb, initial encounter</t>
  </si>
  <si>
    <t>S61.001A</t>
  </si>
  <si>
    <t>Avulsion of skin of left thumb, initial encounter</t>
  </si>
  <si>
    <t>S61.002A</t>
  </si>
  <si>
    <t>Laceration of right thumb without damage to nail, foreign body presence unspecified, initial encounter</t>
  </si>
  <si>
    <t>S61.011A</t>
  </si>
  <si>
    <t>Laceration of right thumb without foreign body without damage to nail, initial encounter</t>
  </si>
  <si>
    <t>Laceration of skin of right thumb, initial encounter</t>
  </si>
  <si>
    <t>Thumb laceration, right, initial encounter</t>
  </si>
  <si>
    <t>Laceration of left thumb without foreign body without damage to nail, initial encounter</t>
  </si>
  <si>
    <t>S61.012A</t>
  </si>
  <si>
    <t>Laceration of skin of left thumb, initial encounter</t>
  </si>
  <si>
    <t>Thumb laceration, left, initial encounter</t>
  </si>
  <si>
    <t>Laceration of thumb without foreign body without damage to nail, unspecified laterality, subsequent encounter</t>
  </si>
  <si>
    <t>S61.019D</t>
  </si>
  <si>
    <t>Laceration of left thumb with foreign body, nail damage status unspecified, initial encounter</t>
  </si>
  <si>
    <t>S61.022A</t>
  </si>
  <si>
    <t>Puncture wound of left thumb, initial encounter</t>
  </si>
  <si>
    <t>S61.032A</t>
  </si>
  <si>
    <t>Pnctr w FB of right thumb w/o damage to nail, sequela</t>
  </si>
  <si>
    <t>S61.041S</t>
  </si>
  <si>
    <t>Cat bite of right thumb with infection, initial encounter</t>
  </si>
  <si>
    <t>S61.051A</t>
  </si>
  <si>
    <t>Cat bite of left thumb, initial encounter</t>
  </si>
  <si>
    <t>S61.052A</t>
  </si>
  <si>
    <t>Dog bite of left thumb, initial encounter</t>
  </si>
  <si>
    <t>Laceration of right thumb without foreign body with damage to nail, initial encounter</t>
  </si>
  <si>
    <t>S61.111A</t>
  </si>
  <si>
    <t>Laceration of left thumb without foreign body with damage to nail, initial encounter</t>
  </si>
  <si>
    <t>S61.112A</t>
  </si>
  <si>
    <t>Open wound of left index finger without damage to nail, initial encounter</t>
  </si>
  <si>
    <t>S61.201A</t>
  </si>
  <si>
    <t>Open wound of left index finger without damage to nail, subsequent encounter</t>
  </si>
  <si>
    <t>S61.201D</t>
  </si>
  <si>
    <t>Avulsion of skin of index finger, initial encounter</t>
  </si>
  <si>
    <t>S61.208A</t>
  </si>
  <si>
    <t>Avulsion of skin of middle finger, initial encounter</t>
  </si>
  <si>
    <t>Open wound of index finger</t>
  </si>
  <si>
    <t>Avulsion of finger tip, initial encounter</t>
  </si>
  <si>
    <t>S61.209A</t>
  </si>
  <si>
    <t>Avulsion of finger, initial encounter</t>
  </si>
  <si>
    <t>Avulsion of fingertip, initial encounter</t>
  </si>
  <si>
    <t>Avulsion of skin of finger, initial encounter</t>
  </si>
  <si>
    <t>Finger wound, simple, open, initial encounter</t>
  </si>
  <si>
    <t>Fingertip avulsion, initial encounter</t>
  </si>
  <si>
    <t>Open wound of finger of left hand, initial encounter</t>
  </si>
  <si>
    <t>Open wound of finger, infected, initial encounter</t>
  </si>
  <si>
    <t>Open wound of finger, initial encounter</t>
  </si>
  <si>
    <t>Ring avulsion injury of finger</t>
  </si>
  <si>
    <t>Wound, open, finger, initial encounter</t>
  </si>
  <si>
    <t>Laceration of right index finger w/o foreign body w/o damage to nail, initial encounter</t>
  </si>
  <si>
    <t>S61.210A</t>
  </si>
  <si>
    <t>Laceration of right index finger without foreign body without damage to nail, initial encounter</t>
  </si>
  <si>
    <t>Laceration of index finger of left hand without complication, initial encounter</t>
  </si>
  <si>
    <t>S61.211A</t>
  </si>
  <si>
    <t>Laceration of left index finger without damage to nail, foreign body presence unspecified, initial encounter</t>
  </si>
  <si>
    <t>Laceration of left index finger without foreign body without damage to nail, initial encounter</t>
  </si>
  <si>
    <t>Laceration of right middle finger without damage to nail, foreign body presence unspecified, initial encounter</t>
  </si>
  <si>
    <t>S61.212A</t>
  </si>
  <si>
    <t>Laceration of right middle finger without foreign body without damage to nail, initial encounter</t>
  </si>
  <si>
    <t>Laceration of right middle finger w/o foreign body w/o damage to nail, subsequent encounter</t>
  </si>
  <si>
    <t>S61.212D</t>
  </si>
  <si>
    <t>Laceration of left middle finger without foreign body without damage to nail, initial encounter</t>
  </si>
  <si>
    <t>S61.213A</t>
  </si>
  <si>
    <t>Laceration of right ring finger without foreign body without damage to nail, initial encounter</t>
  </si>
  <si>
    <t>S61.214A</t>
  </si>
  <si>
    <t>Laceration of left ring finger without damage to nail, foreign body presence unspecified, initial encounter</t>
  </si>
  <si>
    <t>S61.215A</t>
  </si>
  <si>
    <t>Laceration of left ring finger without foreign body without damage to nail, initial encounter</t>
  </si>
  <si>
    <t>Laceration of right little finger without foreign body without damage to nail, initial encounter</t>
  </si>
  <si>
    <t>S61.216A</t>
  </si>
  <si>
    <t>Laceration of left little finger without foreign body without damage to nail, initial encounter</t>
  </si>
  <si>
    <t>S61.217A</t>
  </si>
  <si>
    <t>Finger laceration, initial encounter</t>
  </si>
  <si>
    <t>S61.219A</t>
  </si>
  <si>
    <t>Laceration of finger with infection, initial encounter</t>
  </si>
  <si>
    <t>Laceration of left index finger with foreign body without damage to nail, initial encounter</t>
  </si>
  <si>
    <t>S61.221A</t>
  </si>
  <si>
    <t>Laceration of left middle finger with foreign body without damage to nail, initial encounter</t>
  </si>
  <si>
    <t>S61.223A</t>
  </si>
  <si>
    <t>Puncture wound of left index finger</t>
  </si>
  <si>
    <t>S61.231A</t>
  </si>
  <si>
    <t>Puncture wound of right ring finger</t>
  </si>
  <si>
    <t>S61.234A</t>
  </si>
  <si>
    <t>Puncture wound of finger of left hand, initial encounter</t>
  </si>
  <si>
    <t>S61.239A</t>
  </si>
  <si>
    <t>Puncture wound of finger, initial encounter</t>
  </si>
  <si>
    <t>Dog bite of index finger, initial encounter</t>
  </si>
  <si>
    <t>S61.258A</t>
  </si>
  <si>
    <t>Animal bite of finger, initial encounter</t>
  </si>
  <si>
    <t>S61.259A</t>
  </si>
  <si>
    <t>Avulsion of fingernail, initial encounter</t>
  </si>
  <si>
    <t>S61.309A</t>
  </si>
  <si>
    <t>Nail avulsion, finger, initial encounter</t>
  </si>
  <si>
    <t>Traumatic avulsion of nail plate of finger, initial encounter</t>
  </si>
  <si>
    <t>Laceration of right index finger without foreign body with damage to nail, initial encounter</t>
  </si>
  <si>
    <t>S61.310A</t>
  </si>
  <si>
    <t>Laceration of left index finger without foreign body with damage to nail, initial encounter</t>
  </si>
  <si>
    <t>S61.311A</t>
  </si>
  <si>
    <t>Laceration of right middle finger without foreign body with damage to nail, initial encounter</t>
  </si>
  <si>
    <t>S61.312A</t>
  </si>
  <si>
    <t>Laceration of left middle finger without foreign body with damage to nail, initial encounter</t>
  </si>
  <si>
    <t>S61.313A</t>
  </si>
  <si>
    <t>Laceration of left ring finger with damage to nail, foreign body presence unspecified, initial encounter</t>
  </si>
  <si>
    <t>S61.315A</t>
  </si>
  <si>
    <t>Laceration of right little finger without foreign body with damage to nail, initial encounter</t>
  </si>
  <si>
    <t>S61.316A</t>
  </si>
  <si>
    <t>Laceration of right little finger with damage to nail, foreign body presence unspecified, subsequent encounter</t>
  </si>
  <si>
    <t>S61.316D</t>
  </si>
  <si>
    <t>Laceration of finger of left hand without foreign body with damage to nail, unspecified finger, initial encounter</t>
  </si>
  <si>
    <t>S61.319A</t>
  </si>
  <si>
    <t>Laceration of fingernail bed, initial encounter</t>
  </si>
  <si>
    <t>Laceration of nail bed of finger, initial encounter</t>
  </si>
  <si>
    <t>Open wound of right hand without foreign body, unspecified wound type, initial encounter</t>
  </si>
  <si>
    <t>S61.401A</t>
  </si>
  <si>
    <t>Open wounds of multiple sites of hand, right, initial encounter</t>
  </si>
  <si>
    <t>Avulsion of skin of left hand, initial encounter</t>
  </si>
  <si>
    <t>S61.402A</t>
  </si>
  <si>
    <t>Open wound of left hand without foreign body, unspecified wound type, initial encounter</t>
  </si>
  <si>
    <t>Open wounds of multiple sites of hand, left, initial encounter</t>
  </si>
  <si>
    <t>Complicated laceration of hand, right, initial encounter</t>
  </si>
  <si>
    <t>S61.411A</t>
  </si>
  <si>
    <t>Cut of right hand, initial encounter</t>
  </si>
  <si>
    <t>Laceration of right hand without foreign body, initial encounter</t>
  </si>
  <si>
    <t>Laceration of right hand, foreign body presence unspecified, initial encounter</t>
  </si>
  <si>
    <t>Laceration of skin of right hand, initial encounter</t>
  </si>
  <si>
    <t>Skin tear of right hand without complication, initial encounter</t>
  </si>
  <si>
    <t>Laceration of hand, complicated, left, initial encounter</t>
  </si>
  <si>
    <t>S61.412A</t>
  </si>
  <si>
    <t>Laceration of left hand without complication, excluding fingers, initial encounter</t>
  </si>
  <si>
    <t>Laceration of left hand without foreign body, initial encounter</t>
  </si>
  <si>
    <t>Laceration of left palm, initial encounter</t>
  </si>
  <si>
    <t>Laceration of skin of left hand, initial encounter</t>
  </si>
  <si>
    <t>Skin tear of hand without complication, left, initial encounter</t>
  </si>
  <si>
    <t>Skin tear of left hand without complication, initial encounter</t>
  </si>
  <si>
    <t>Puncture wound of palm, right, initial encounter</t>
  </si>
  <si>
    <t>S61.431A</t>
  </si>
  <si>
    <t>Puncture wound of right hand without foreign body, initial encounter</t>
  </si>
  <si>
    <t>Puncture wound of left hand without foreign body, initial encounter</t>
  </si>
  <si>
    <t>S61.432A</t>
  </si>
  <si>
    <t>Puncture wound of left hand, foreign body presence unspecified, initial encounter</t>
  </si>
  <si>
    <t>Animal bite of hand, right, initial encounter</t>
  </si>
  <si>
    <t>S61.451A</t>
  </si>
  <si>
    <t>Dog bite of multiple sites of hand and fingers, right, initial encounter</t>
  </si>
  <si>
    <t>Dog bite of right hand, initial encounter</t>
  </si>
  <si>
    <t>Dog bite, hand, right, initial encounter</t>
  </si>
  <si>
    <t>Cat bite of left hand, initial encounter</t>
  </si>
  <si>
    <t>S61.452A</t>
  </si>
  <si>
    <t>Dog bite of left hand including fingers with infection, initial encounter</t>
  </si>
  <si>
    <t>Dog bite of left hand, initial encounter</t>
  </si>
  <si>
    <t>Open bite of left hand without foreign body, initial encounter</t>
  </si>
  <si>
    <t>Cat bite of hand, unspecified laterality, initial encounter</t>
  </si>
  <si>
    <t>S61.459A</t>
  </si>
  <si>
    <t>Cat bite of multiple sites of hand and fingers, initial encounter</t>
  </si>
  <si>
    <t>Laceration of right wrist, initial encounter</t>
  </si>
  <si>
    <t>S61.511A</t>
  </si>
  <si>
    <t>Laceration of skin of right wrist, initial encounter</t>
  </si>
  <si>
    <t>Tear of skin of right wrist, initial encounter</t>
  </si>
  <si>
    <t>Laceration of skin of right wrist, subsequent encounter</t>
  </si>
  <si>
    <t>S61.511D</t>
  </si>
  <si>
    <t>Dog bite of right wrist with infection, initial encounter</t>
  </si>
  <si>
    <t>S61.551A</t>
  </si>
  <si>
    <t>Open bite of right wrist, initial encounter</t>
  </si>
  <si>
    <t>Laceration of right thigh, initial encounter</t>
  </si>
  <si>
    <t>S71.111A</t>
  </si>
  <si>
    <t>Laceration of left thigh without complication, initial encounter</t>
  </si>
  <si>
    <t>S71.112A</t>
  </si>
  <si>
    <t>Laceration of skin of left thigh, initial encounter</t>
  </si>
  <si>
    <t>Bite of right thigh, initial encounter</t>
  </si>
  <si>
    <t>S71.151A</t>
  </si>
  <si>
    <t>Infection of injection site, initial encounter</t>
  </si>
  <si>
    <t>T80.29XA</t>
  </si>
  <si>
    <t>Extrusion of both tympanic ventilation tubes, initial encounter</t>
  </si>
  <si>
    <t>T85.698A</t>
  </si>
  <si>
    <t>Local reaction to immunization, initial encounter</t>
  </si>
  <si>
    <t>T88.1XXA</t>
  </si>
  <si>
    <t>Side effect of medication</t>
  </si>
  <si>
    <t>T88.7XXA</t>
  </si>
  <si>
    <t>Dog bite, initial encounter</t>
  </si>
  <si>
    <t>W54.0XXA</t>
  </si>
  <si>
    <t>Infected dog bite</t>
  </si>
  <si>
    <t>Dog bite, subsequent encounter</t>
  </si>
  <si>
    <t>W54.0XXD</t>
  </si>
  <si>
    <t>Dog bite, sequela</t>
  </si>
  <si>
    <t>W54.0XXS</t>
  </si>
  <si>
    <t>Dog scratch</t>
  </si>
  <si>
    <t>W54.8XXA</t>
  </si>
  <si>
    <t>Cat bite, initial encounter</t>
  </si>
  <si>
    <t>W55.01XA</t>
  </si>
  <si>
    <t>Cat bite, subsequent encounter</t>
  </si>
  <si>
    <t>W55.01XD</t>
  </si>
  <si>
    <t>Cat scratch</t>
  </si>
  <si>
    <t>W55.03XA</t>
  </si>
  <si>
    <t>Bedbug bite, initial encounter</t>
  </si>
  <si>
    <t>W57.XXXA</t>
  </si>
  <si>
    <t>Bug bite with infection, initial encounter</t>
  </si>
  <si>
    <t>Bug bite, initial encounter</t>
  </si>
  <si>
    <t>Infected insect bite or sting</t>
  </si>
  <si>
    <t>Insect bite of multiple sites with local reaction</t>
  </si>
  <si>
    <t>Insect bite, initial encounter</t>
  </si>
  <si>
    <t>Insect bite, nonvenomous</t>
  </si>
  <si>
    <t>Insect bites and stings, initial encounter</t>
  </si>
  <si>
    <t>Mosquito bite, initial encounter</t>
  </si>
  <si>
    <t>Multiple insect bites</t>
  </si>
  <si>
    <t>Tick bite with subsequent removal of tick</t>
  </si>
  <si>
    <t>Tick bite, initial encounter</t>
  </si>
  <si>
    <t>Tick bite, subsequent encounter</t>
  </si>
  <si>
    <t>W57.XXXD</t>
  </si>
  <si>
    <t>Insect bite, sequela</t>
  </si>
  <si>
    <t>W57.XXXS</t>
  </si>
  <si>
    <t>Encounter for PPD skin test reading</t>
  </si>
  <si>
    <t>Z11.1</t>
  </si>
  <si>
    <t>Encounter for PPD test</t>
  </si>
  <si>
    <t>PPD screening test</t>
  </si>
  <si>
    <t>Screening for tuberculosis</t>
  </si>
  <si>
    <t>Tuberculosis screening</t>
  </si>
  <si>
    <t>Visit for TB skin test</t>
  </si>
  <si>
    <t>Screen for sexually transmitted diseases</t>
  </si>
  <si>
    <t>Z11.3</t>
  </si>
  <si>
    <t>Screen for STD (sexually transmitted disease)</t>
  </si>
  <si>
    <t>Screening examination for sexually transmitted disease</t>
  </si>
  <si>
    <t>Screening examination for venereal disease</t>
  </si>
  <si>
    <t>Screening for STD (sexually transmitted disease)</t>
  </si>
  <si>
    <t>Exposure to chlamydia</t>
  </si>
  <si>
    <t>Z20.2</t>
  </si>
  <si>
    <t>Exposure to gonorrhea</t>
  </si>
  <si>
    <t>Exposure to sexually transmitted disease (STD)</t>
  </si>
  <si>
    <t>Exposure to STD</t>
  </si>
  <si>
    <t>Exposure to trichomonas</t>
  </si>
  <si>
    <t>Possible exposure to STD</t>
  </si>
  <si>
    <t>Potential exposure to STD</t>
  </si>
  <si>
    <t>STD exposure</t>
  </si>
  <si>
    <t>Trichomonas exposure</t>
  </si>
  <si>
    <t>Venereal disease contact</t>
  </si>
  <si>
    <t>HIV exposure</t>
  </si>
  <si>
    <t>Z20.6</t>
  </si>
  <si>
    <t>Exposure to head lice</t>
  </si>
  <si>
    <t>Z20.7</t>
  </si>
  <si>
    <t>Exposure to strep throat</t>
  </si>
  <si>
    <t>Z20.818</t>
  </si>
  <si>
    <t>Exposure to Streptococcal pharyngitis</t>
  </si>
  <si>
    <t>MRSA exposure</t>
  </si>
  <si>
    <t>Pertussis exposure</t>
  </si>
  <si>
    <t>Strep throat exposure</t>
  </si>
  <si>
    <t>Streptococcus exposure</t>
  </si>
  <si>
    <t>Streptococcus group A exposure</t>
  </si>
  <si>
    <t>Exposure to influenza</t>
  </si>
  <si>
    <t>Z20.828</t>
  </si>
  <si>
    <t>Exposure to mononucleosis syndrome</t>
  </si>
  <si>
    <t>Exposure to pneumonia</t>
  </si>
  <si>
    <t>Exposure to the flu</t>
  </si>
  <si>
    <t>Scabies exposure</t>
  </si>
  <si>
    <t>Z20.89</t>
  </si>
  <si>
    <t>Diagnosis</t>
  </si>
  <si>
    <t>Int1</t>
  </si>
  <si>
    <t>Int2</t>
  </si>
  <si>
    <t>Int3</t>
  </si>
  <si>
    <t>Int4</t>
  </si>
  <si>
    <t>Int5</t>
  </si>
  <si>
    <t>Dx Interpretation</t>
  </si>
  <si>
    <t>Final</t>
  </si>
  <si>
    <t xml:space="preserve">Phone number is optional, to allow reviewing leadership to easily contact reviewers. </t>
  </si>
  <si>
    <t>Combination ABS</t>
  </si>
  <si>
    <t xml:space="preserve">This metric uses ICD10 codes entered into columns E through I to identify if an antibiotic was appropriate. </t>
  </si>
  <si>
    <t>Use of PO, IM, or IV antibiotics can be designated as yes (y) or no (n) in column J.</t>
  </si>
  <si>
    <t>X1000</t>
  </si>
  <si>
    <t>The program will assess if an antibiotic was appropriate, and give a final assessment in column Q.</t>
  </si>
  <si>
    <t xml:space="preserve">A list of all diagnoses and how they are interpreted can be found in the [Dx] worksheet. This may be edited. </t>
  </si>
  <si>
    <t>Bacterial Sinusitis</t>
  </si>
  <si>
    <t xml:space="preserve">This metric specifically focuses on evidence based guidelines for strep pharyngitis. </t>
  </si>
  <si>
    <t xml:space="preserve">This metric specifically focuses on evidence based guidelines for acute bacterial rhinosinusitis (ABRS). </t>
  </si>
  <si>
    <t>ICD1 *</t>
  </si>
  <si>
    <t>Antibiotic y/n *</t>
  </si>
  <si>
    <t xml:space="preserve">Use drop down menus in columns A and B to enter reviewer and clinician information from their respective worksheets. </t>
  </si>
  <si>
    <t xml:space="preserve">SETUP: Go to the [Reviewers] worksheet tab and enter information on the team performing the chart reviews in the columns. </t>
  </si>
  <si>
    <t xml:space="preserve">SETUP: Go to the [Clinicians] worksheet tab and enter information on the clinician that will receive a chart review and feedback in the columns. </t>
  </si>
  <si>
    <t xml:space="preserve">METRIC DATA ENTRY: Select from the following Antibiotic Stewardship Metric corresponding to worksheet tabs and begin entering data. </t>
  </si>
  <si>
    <t xml:space="preserve">DATA INTERPRETATION: Robust slicers have been developed to aggregate you entered data and provide insights into your clinicians. </t>
  </si>
  <si>
    <t>Visit Date *</t>
  </si>
  <si>
    <t>Visit date should be added in column C for subsequent data analysis.</t>
  </si>
  <si>
    <t xml:space="preserve">BASICS: Columns containing asterisks are required. Failing to enter data in these columns will hinder data analysis. </t>
  </si>
  <si>
    <t xml:space="preserve">The user is responsible for securing Protected Health Information. As an Excel file, there is no inherent protection. </t>
  </si>
  <si>
    <t xml:space="preserve">All Patient ID columns are optional accordingly, and the user must take additional steps to secure the file. </t>
  </si>
  <si>
    <t>Phone number and credentials are optional.</t>
  </si>
  <si>
    <t>Rapid Strep Test? *</t>
  </si>
  <si>
    <t>Throat Cx Sent? *</t>
  </si>
  <si>
    <t>Throat Cx Appropriate? *</t>
  </si>
  <si>
    <t xml:space="preserve">Use the drop down in Column F to indicate whether the rapid strep test was positive, negative, or not performed. </t>
  </si>
  <si>
    <t xml:space="preserve">Column G indicates whether a throat culture is appropriate via yes (y) or no (n). Guidelines are on the right of that sheet. </t>
  </si>
  <si>
    <t xml:space="preserve">Column H indicates whether a throat culture was ordered via yes (y) or no (n). </t>
  </si>
  <si>
    <t>Column I indicates whether an appropriate antibiotic was selected for this patient via yes (y) or no (n).</t>
  </si>
  <si>
    <t xml:space="preserve">The final interpretation of the visit is automatically generated in column </t>
  </si>
  <si>
    <t>Valid Cx Sent?</t>
  </si>
  <si>
    <t>Sore Throat</t>
  </si>
  <si>
    <t xml:space="preserve">Gray columns should not be edited, and will be updated by automated calculations as data entry occurs. </t>
  </si>
  <si>
    <t xml:space="preserve">Sample data is pre-populating all areas, and should be deleted before first use. </t>
  </si>
  <si>
    <t>Antibiotic Interpretation</t>
  </si>
  <si>
    <t>Appropriate Strep Abx? *</t>
  </si>
  <si>
    <t>Strep Testing Indicated? *</t>
  </si>
  <si>
    <t xml:space="preserve">Column E indicates whether strep testing was indicated by Centor criteria via yes (y) or no(n). </t>
  </si>
  <si>
    <t>Metric Name</t>
  </si>
  <si>
    <t>Response</t>
  </si>
  <si>
    <t>Should not receive PO antibiotics. PASS = topical only. FAIL = any PO antibiotic</t>
  </si>
  <si>
    <t>PASS = appropriate MRSA coverage, FAIL = anything else</t>
  </si>
  <si>
    <t>Nonpurulent Cellulitis Appropriate Coverage</t>
  </si>
  <si>
    <t>Purulent Cellulitis Appropriate Coverage</t>
  </si>
  <si>
    <t>Documentation</t>
  </si>
  <si>
    <t>PASS = 5 days of anti-streptococci abx, FAIL = MRSA anbitiobics, or MRSA + strep coverage</t>
  </si>
  <si>
    <t>Infectious Disease Society</t>
  </si>
  <si>
    <t>Reference Link or Evidence Based Guideline</t>
  </si>
  <si>
    <t>MIPS Measure #93</t>
  </si>
  <si>
    <t>American College of Physicians</t>
  </si>
  <si>
    <t>PASS = 5 days of nitrofurantoin, 3 days of TMP-SMZ, or 1 dose of fosfomycin. FAIL = anything else</t>
  </si>
  <si>
    <t>Uncomplicated UTI Appropriate Coverage</t>
  </si>
  <si>
    <t>PASS</t>
  </si>
  <si>
    <t>FAIL</t>
  </si>
  <si>
    <t>Right Med Wrong Dose/Duration</t>
  </si>
  <si>
    <t>Acute Otitis Externa No Systemic Antibiotics</t>
  </si>
  <si>
    <t>Multi Metric</t>
  </si>
  <si>
    <t xml:space="preserve">This tool is designed to allow any simple pass/fail antibiotic related metric to be added and tracked by the user. </t>
  </si>
  <si>
    <t xml:space="preserve">This will not produce interpretations of data like the above, but can be used for tracking and analytics. </t>
  </si>
  <si>
    <t xml:space="preserve">The list of metrics desired can be edited in the Metric List worksheet. Fill out the columns as shown in the examples. </t>
  </si>
  <si>
    <t xml:space="preserve">Next, go to the blue Multi Metric worksheet tab and begin to fill in data as appropriate based on column names. </t>
  </si>
  <si>
    <t>Criteria of ABRS? *</t>
  </si>
  <si>
    <t>Antibiotic Prescribed? *</t>
  </si>
  <si>
    <t>Appropriate Antibiotic? *</t>
  </si>
  <si>
    <t xml:space="preserve">Column E indicates whether evidence based criteria for Acute Bacterial Rhinosinusitis were met, found on the right. </t>
  </si>
  <si>
    <t xml:space="preserve">Data should only be entered when a patient has been diagnosed with Sinusitis. </t>
  </si>
  <si>
    <t xml:space="preserve">Unlike the prior metric, this relies on the reviewer to actively interpret the chart, and should be used for Sore Throat visits. </t>
  </si>
  <si>
    <r>
      <rPr>
        <b/>
        <sz val="14"/>
        <color theme="9" tint="-0.249977111117893"/>
        <rFont val="Calibri"/>
        <family val="2"/>
        <scheme val="minor"/>
      </rPr>
      <t>Green worksheet tabs represent setup needs,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4"/>
        <rFont val="Calibri"/>
        <family val="2"/>
        <scheme val="minor"/>
      </rPr>
      <t>blue represent metric data entry,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7030A0"/>
        <rFont val="Calibri"/>
        <family val="2"/>
        <scheme val="minor"/>
      </rPr>
      <t xml:space="preserve">and purple represent analytics. </t>
    </r>
  </si>
  <si>
    <t xml:space="preserve">Gray worksheets represent data used by the tool which may be optionally edited or added to, per administrator preference. </t>
  </si>
  <si>
    <t>Count of Final</t>
  </si>
  <si>
    <t>Row Labels</t>
  </si>
  <si>
    <t>Outside Scope</t>
  </si>
  <si>
    <t>Treated Bacterial Illness</t>
  </si>
  <si>
    <t>Grand Total</t>
  </si>
  <si>
    <t>Column Labels</t>
  </si>
  <si>
    <t>2024 Total</t>
  </si>
  <si>
    <t>Month</t>
  </si>
  <si>
    <t>Year</t>
  </si>
  <si>
    <t>Best</t>
  </si>
  <si>
    <t>best.clinician@urgentcare.com</t>
  </si>
  <si>
    <t>Physician</t>
  </si>
  <si>
    <t>PA</t>
  </si>
  <si>
    <t>T-Month</t>
  </si>
  <si>
    <t>T-Year</t>
  </si>
  <si>
    <t>Best, Clinician, best.clinician@urgentcare.com</t>
  </si>
  <si>
    <t>Reviewer</t>
  </si>
  <si>
    <t>Academic</t>
  </si>
  <si>
    <t>revac@test.com</t>
  </si>
  <si>
    <t>Awesome</t>
  </si>
  <si>
    <t>Provider</t>
  </si>
  <si>
    <t>aw.prov@urgentcare.com</t>
  </si>
  <si>
    <t>Reviewer, Academic, revac@test.com</t>
  </si>
  <si>
    <t>Awesome, Provider, aw.prov@urgentcare.com</t>
  </si>
  <si>
    <t>T-month</t>
  </si>
  <si>
    <t>T-year</t>
  </si>
  <si>
    <t>(All)</t>
  </si>
  <si>
    <t>Individual Clinician Data</t>
  </si>
  <si>
    <t>Default is "All Time" unless Year and Month are filtered in the following two rows</t>
  </si>
  <si>
    <t>Whole Organization Data by Month and Year - Absolute Count</t>
  </si>
  <si>
    <t>Whole Organization Data by Month and Year - Percentage</t>
  </si>
  <si>
    <t>positive</t>
  </si>
  <si>
    <t>negative</t>
  </si>
  <si>
    <t>Count of Antibiotic Interpretation</t>
  </si>
  <si>
    <t>Antibiotic Stewardship FAIL</t>
  </si>
  <si>
    <t>Appropriate Antibiotic</t>
  </si>
  <si>
    <t>Avoided Unnecessary Antibiotic</t>
  </si>
  <si>
    <t>2023 Total</t>
  </si>
  <si>
    <t>Inappropriately Sent Throat Cx</t>
  </si>
  <si>
    <t>Throat Cx Reasoning Valid</t>
  </si>
  <si>
    <t>Failed to Send Throat Cx</t>
  </si>
  <si>
    <t>Inappropriate Sinusitis Dx with Wrong Antibiotic Rx</t>
  </si>
  <si>
    <t>Sinusitis Correctly Diagnosed and Treated</t>
  </si>
  <si>
    <t>Sinusitis Correctly Diagnosed but Wrong Antibiotic Rx</t>
  </si>
  <si>
    <t>Count of Response</t>
  </si>
  <si>
    <t>Combo ABS Insights</t>
  </si>
  <si>
    <t>This worksheet summarizes the final impression (Column Q) entered on the [Combination ABS] worksheet.</t>
  </si>
  <si>
    <t>Strep Insights</t>
  </si>
  <si>
    <t>This worksheet summarizes the following elements from the [Sore Throat] worksheet:</t>
  </si>
  <si>
    <t>An appropriate antibiotic for strep was prescribed (Column I).</t>
  </si>
  <si>
    <t>The throat culture was appropriately sent (Column J).</t>
  </si>
  <si>
    <t xml:space="preserve">The overall antibiotic stewardship interpretation (Column K). </t>
  </si>
  <si>
    <t>Sinusitis Insights</t>
  </si>
  <si>
    <t xml:space="preserve">This worksheet summarizes the Antibiotic Stewardship interpretation (Column H) from the [Sinusitis] worksheet. </t>
  </si>
  <si>
    <t>Multi Insights</t>
  </si>
  <si>
    <t xml:space="preserve">This worksheet summarizes all final responses (Column F) from the [Multi Metric] worksheet. </t>
  </si>
  <si>
    <t xml:space="preserve">All data analytics are created on Excel pivot tables, which may be sorted and filtered as needed. </t>
  </si>
  <si>
    <t xml:space="preserve">It is important to save work often, and go to the Data tab on the ribbon at the type, and click the Refresh All button to update data on these sheets. </t>
  </si>
  <si>
    <t xml:space="preserve">All analytics worksheet are broken down into blue data aggregation that represents all data in their corresponding worksheet, and </t>
  </si>
  <si>
    <t xml:space="preserve">green data that drills down into individual clinicians who were reviewed. </t>
  </si>
  <si>
    <t xml:space="preserve">When applicable, data is displayed as both absolute numbers and percentages of a whole. It is important to understand that low review count may </t>
  </si>
  <si>
    <t xml:space="preserve">create large swings in percentage outputs, so please reference both when necessary, or maintain a minimum reviewing frequency. </t>
  </si>
  <si>
    <t xml:space="preserve">Filters may be used by clicking on drop down arrows found on any of these worksheets. </t>
  </si>
  <si>
    <t xml:space="preserve">For example, in the green section, the year and month filters can be used to only review data for a specific time period for clinicians. </t>
  </si>
  <si>
    <t>Strep Throat: Appropriate Antibiotic Use</t>
  </si>
  <si>
    <t>Valid Throat Culture Sent</t>
  </si>
  <si>
    <t>Strep Throat: Overall Interpretation</t>
  </si>
  <si>
    <t>Yes</t>
  </si>
  <si>
    <t>Not Prescribed</t>
  </si>
  <si>
    <t>Wrong Antibiotic</t>
  </si>
  <si>
    <t>Right Antibiotic Wrong Dose</t>
  </si>
  <si>
    <t xml:space="preserve">Welcome to the Antibiotic Stewardship Data Analysis Tool, made possible from a geneous grant to the Urgent Care Foundation from the </t>
  </si>
  <si>
    <t>Centers for Disease Control and Prevention. This file can be used to store and analyze data for your organizations participants, creating a</t>
  </si>
  <si>
    <t xml:space="preserve">searchable and trackable database of antibiotic stewardship improvement. </t>
  </si>
  <si>
    <t>Centor Criteria</t>
  </si>
  <si>
    <t>Age 3-14 years</t>
  </si>
  <si>
    <t>Tonsillar exudate</t>
  </si>
  <si>
    <t>Tender or swollen cervical lymph nodes</t>
  </si>
  <si>
    <t>Fever ≥ 100.4° F</t>
  </si>
  <si>
    <t>Absence of Cough</t>
  </si>
  <si>
    <t>Obtain strep testing for ≥ 3</t>
  </si>
  <si>
    <t>Throat Culture Criteria</t>
  </si>
  <si>
    <t>Children</t>
  </si>
  <si>
    <t>High risk adults (parents/teachers)</t>
  </si>
  <si>
    <t>First Line Antibiotic Choice</t>
  </si>
  <si>
    <t>Amoxicillin PO 50 mg/kg daily, max 1000mg x 10 days</t>
  </si>
  <si>
    <t>Penicillin Allergic Antibiotic Choice</t>
  </si>
  <si>
    <t>Cephalexin 20mg/kg/dose PO BID, max 500mg/dose x 10 days</t>
  </si>
  <si>
    <t>Cefadroxil 30mg/kg PO daily, max 1g, x 10 days</t>
  </si>
  <si>
    <t>Clindamycin 7mg/kg/dose PO TID, max 300mg/dose x 10 days</t>
  </si>
  <si>
    <t>Azithromycin 12mg/kg PO daily, max 500mg, x 5 days</t>
  </si>
  <si>
    <t>Clarithromycin 7.5 mg/kg/dose PO BID, max 250mg/dose x 10 days</t>
  </si>
  <si>
    <t>IDSA: https://doi.org/10.1093/cid/cis629</t>
  </si>
  <si>
    <t>Acute Bacterial Rhinosinusitis Criteria</t>
  </si>
  <si>
    <t>Persistent: ≥10 days without improvement</t>
  </si>
  <si>
    <t>Severe: high fever (≥ 102°F) or severe facial pain</t>
  </si>
  <si>
    <t>Double worsening</t>
  </si>
  <si>
    <t>IDSA: https://doi.org/10.1093/cid/cis370</t>
  </si>
  <si>
    <t>Test Metric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</si>
</sst>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</font>
    <font>
      <b/>
      <sz val="12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FFFFFF"/>
      </bottom>
      <diagonal/>
    </border>
    <border>
      <left style="medium">
        <color rgb="FF000000"/>
      </left>
      <right style="medium">
        <color rgb="FF000000"/>
      </right>
      <top style="thick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FFFFFF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1"/>
    <xf numFmtId="0" fontId="5" fillId="0" borderId="0" xfId="1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2" fillId="3" borderId="0" xfId="0" applyFont="1" applyFill="1"/>
    <xf numFmtId="0" fontId="7" fillId="0" borderId="0" xfId="0" applyFont="1"/>
    <xf numFmtId="0" fontId="1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2" fillId="0" borderId="0" xfId="0" applyFont="1"/>
    <xf numFmtId="164" fontId="0" fillId="0" borderId="0" xfId="0" applyNumberFormat="1"/>
    <xf numFmtId="0" fontId="3" fillId="0" borderId="0" xfId="0" pivotButton="1" applyFont="1"/>
    <xf numFmtId="0" fontId="0" fillId="0" borderId="0" xfId="0" applyAlignment="1">
      <alignment horizontal="left" indent="1"/>
    </xf>
    <xf numFmtId="0" fontId="13" fillId="4" borderId="5" xfId="0" applyFont="1" applyFill="1" applyBorder="1" applyAlignment="1">
      <alignment horizontal="left" vertical="center" wrapText="1" readingOrder="1"/>
    </xf>
    <xf numFmtId="0" fontId="13" fillId="5" borderId="6" xfId="0" applyFont="1" applyFill="1" applyBorder="1" applyAlignment="1">
      <alignment horizontal="left" vertical="center" wrapText="1" readingOrder="1"/>
    </xf>
    <xf numFmtId="0" fontId="13" fillId="4" borderId="6" xfId="0" applyFont="1" applyFill="1" applyBorder="1" applyAlignment="1">
      <alignment horizontal="left" vertical="center" wrapText="1" readingOrder="1"/>
    </xf>
    <xf numFmtId="0" fontId="13" fillId="4" borderId="7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 indent="2"/>
    </xf>
    <xf numFmtId="0" fontId="13" fillId="5" borderId="8" xfId="0" applyFont="1" applyFill="1" applyBorder="1" applyAlignment="1">
      <alignment horizontal="left" vertical="center" wrapText="1" readingOrder="1"/>
    </xf>
    <xf numFmtId="0" fontId="14" fillId="6" borderId="4" xfId="0" applyFont="1" applyFill="1" applyBorder="1" applyAlignment="1">
      <alignment horizontal="center" vertical="center" wrapText="1" readingOrder="1"/>
    </xf>
    <xf numFmtId="0" fontId="15" fillId="4" borderId="5" xfId="0" applyFont="1" applyFill="1" applyBorder="1" applyAlignment="1">
      <alignment horizontal="left" vertical="center" wrapText="1" readingOrder="1"/>
    </xf>
    <xf numFmtId="0" fontId="15" fillId="4" borderId="9" xfId="0" applyFont="1" applyFill="1" applyBorder="1" applyAlignment="1">
      <alignment horizontal="left" vertical="center" wrapText="1" readingOrder="1"/>
    </xf>
    <xf numFmtId="0" fontId="15" fillId="5" borderId="6" xfId="0" applyFont="1" applyFill="1" applyBorder="1" applyAlignment="1">
      <alignment horizontal="left" vertical="center" wrapText="1" readingOrder="1"/>
    </xf>
    <xf numFmtId="0" fontId="15" fillId="4" borderId="6" xfId="0" applyFont="1" applyFill="1" applyBorder="1" applyAlignment="1">
      <alignment horizontal="left" vertical="center" wrapText="1" readingOrder="1"/>
    </xf>
    <xf numFmtId="0" fontId="15" fillId="4" borderId="7" xfId="0" applyFont="1" applyFill="1" applyBorder="1" applyAlignment="1">
      <alignment horizontal="left" vertical="center" wrapText="1" readingOrder="1"/>
    </xf>
    <xf numFmtId="0" fontId="15" fillId="4" borderId="8" xfId="0" applyFont="1" applyFill="1" applyBorder="1" applyAlignment="1">
      <alignment horizontal="left" vertical="center" wrapText="1" readingOrder="1"/>
    </xf>
  </cellXfs>
  <cellStyles count="2">
    <cellStyle name="Hyperlink" xfId="1" builtinId="8"/>
    <cellStyle name="Normal" xfId="0" builtinId="0"/>
  </cellStyles>
  <dxfs count="52"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m/d/yyyy"/>
      <fill>
        <patternFill patternType="solid">
          <fgColor indexed="64"/>
          <bgColor theme="0" tint="-0.14999847407452621"/>
        </patternFill>
      </fill>
    </dxf>
    <dxf>
      <numFmt numFmtId="0" formatCode="General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m/d/yyyy"/>
      <fill>
        <patternFill patternType="solid">
          <fgColor indexed="64"/>
          <bgColor theme="0" tint="-0.14999847407452621"/>
        </patternFill>
      </fill>
    </dxf>
    <dxf>
      <numFmt numFmtId="0" formatCode="General"/>
      <fill>
        <patternFill patternType="solid">
          <fgColor indexed="64"/>
          <bgColor theme="0" tint="-0.14999847407452621"/>
        </patternFill>
      </fill>
    </dxf>
    <dxf>
      <numFmt numFmtId="0" formatCode="General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m/d/yyyy"/>
      <fill>
        <patternFill patternType="solid">
          <fgColor indexed="64"/>
          <bgColor theme="0" tint="-0.14999847407452621"/>
        </patternFill>
      </fill>
    </dxf>
    <dxf>
      <numFmt numFmtId="0" formatCode="General"/>
      <fill>
        <patternFill patternType="solid">
          <fgColor indexed="64"/>
          <bgColor theme="0" tint="-0.14999847407452621"/>
        </patternFill>
      </fill>
    </dxf>
    <dxf>
      <numFmt numFmtId="0" formatCode="General"/>
      <fill>
        <patternFill patternType="solid">
          <fgColor indexed="64"/>
          <bgColor theme="0" tint="-0.14999847407452621"/>
        </patternFill>
      </fill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m/d/yyyy"/>
      <fill>
        <patternFill patternType="solid">
          <fgColor indexed="64"/>
          <bgColor theme="0" tint="-0.14999847407452621"/>
        </patternFill>
      </fill>
    </dxf>
    <dxf>
      <font>
        <b/>
      </font>
      <numFmt numFmtId="0" formatCode="General"/>
      <fill>
        <patternFill patternType="solid">
          <fgColor indexed="64"/>
          <bgColor theme="0" tint="-0.14999847407452621"/>
        </patternFill>
      </fill>
    </dxf>
    <dxf>
      <numFmt numFmtId="0" formatCode="General"/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numFmt numFmtId="19" formatCode="m/d/yyyy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fill>
        <patternFill patternType="solid">
          <fgColor indexed="64"/>
          <bgColor theme="0" tint="-0.14999847407452621"/>
        </patternFill>
      </fill>
    </dxf>
    <dxf>
      <border outline="0">
        <top style="thin">
          <color rgb="FF8EA9DB"/>
        </top>
      </border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88900</xdr:colOff>
      <xdr:row>1</xdr:row>
      <xdr:rowOff>95250</xdr:rowOff>
    </xdr:from>
    <xdr:to>
      <xdr:col>12</xdr:col>
      <xdr:colOff>406400</xdr:colOff>
      <xdr:row>7</xdr:row>
      <xdr:rowOff>209550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4205BD8-1C73-D42B-C54D-C1C23B6929F1}"/>
            </a:ext>
          </a:extLst>
        </xdr:cNvPr>
        <xdr:cNvSpPr txBox="1"/>
      </xdr:nvSpPr>
      <xdr:spPr>
        <a:xfrm>
          <a:off x="6794500" y="330200"/>
          <a:ext cx="927100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5400" b="1">
              <a:solidFill>
                <a:schemeClr val="tx1">
                  <a:lumMod val="65000"/>
                  <a:lumOff val="35000"/>
                </a:schemeClr>
              </a:solidFill>
            </a:rPr>
            <a:t>x</a:t>
          </a:r>
        </a:p>
      </xdr:txBody>
    </xdr:sp>
    <xdr:clientData/>
  </xdr:twoCellAnchor>
  <xdr:twoCellAnchor editAs="oneCell">
    <xdr:from>
      <xdr:col>12</xdr:col>
      <xdr:colOff>107949</xdr:colOff>
      <xdr:row>0</xdr:row>
      <xdr:rowOff>57150</xdr:rowOff>
    </xdr:from>
    <xdr:to>
      <xdr:col>18</xdr:col>
      <xdr:colOff>158750</xdr:colOff>
      <xdr:row>6</xdr:row>
      <xdr:rowOff>163734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575944-A434-59E0-9184-0C5271C983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222" b="22507"/>
        <a:stretch/>
      </xdr:blipFill>
      <xdr:spPr bwMode="auto">
        <a:xfrm>
          <a:off x="7423149" y="57150"/>
          <a:ext cx="3708401" cy="1516284"/>
        </a:xfrm>
        <a:prstGeom prst="rect">
          <a:avLst/>
        </a:prstGeom>
        <a:solidFill>
          <a:schemeClr val="bg1"/>
        </a:solidFill>
        <a:ln>
          <a:solidFill>
            <a:schemeClr val="lt1">
              <a:shade val="50000"/>
            </a:schemeClr>
          </a:solidFill>
        </a:ln>
      </xdr:spPr>
    </xdr:pic>
    <xdr:clientData/>
  </xdr:twoCellAnchor>
  <xdr:twoCellAnchor editAs="oneCell">
    <xdr:from>
      <xdr:col>0</xdr:col>
      <xdr:colOff>63500</xdr:colOff>
      <xdr:row>0</xdr:row>
      <xdr:rowOff>50800</xdr:rowOff>
    </xdr:from>
    <xdr:to>
      <xdr:col>10</xdr:col>
      <xdr:colOff>539750</xdr:colOff>
      <xdr:row>6</xdr:row>
      <xdr:rowOff>160933</xdr:rowOff>
    </xdr:to>
    <xdr:pic>
      <xdr:nvPicPr>
        <xdr:cNvPr id="2" name="Picture 1" descr="UCF - Urgent Care Foundation">
          <a:extLst>
            <a:ext uri="{FF2B5EF4-FFF2-40B4-BE49-F238E27FC236}">
              <a16:creationId xmlns:a16="http://schemas.microsoft.com/office/drawing/2014/main" id="{16525CDD-A611-0FA4-11E7-9909DFB3C1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6" t="14440" r="3922" b="14486"/>
        <a:stretch/>
      </xdr:blipFill>
      <xdr:spPr bwMode="auto">
        <a:xfrm>
          <a:off x="63500" y="50800"/>
          <a:ext cx="6572250" cy="1519833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D" refreshedDate="45475.597572685183" createdVersion="8" refreshedVersion="8" minRefreshableVersion="3" recordCount="5" xr:uid="{6D039946-2296-4CB7-BA70-5533B64F6ABF}">
  <cacheSource type="worksheet">
    <worksheetSource ref="A1:N1048576" sheet="Sinusitis"/>
  </cacheSource>
  <cacheFields count="14">
    <cacheField name="Reviewer *" numFmtId="0">
      <sharedItems containsBlank="1"/>
    </cacheField>
    <cacheField name="Clinician *" numFmtId="0">
      <sharedItems containsBlank="1" count="3">
        <s v="Best, Clinician, best.clinician@urgentcare.com"/>
        <s v="Awesome, Provider, aw.prov@urgentcare.com"/>
        <m/>
      </sharedItems>
    </cacheField>
    <cacheField name="Visit Date *" numFmtId="14">
      <sharedItems containsNonDate="0" containsDate="1" containsString="0" containsBlank="1" minDate="2024-01-04T00:00:00" maxDate="2024-03-03T00:00:00"/>
    </cacheField>
    <cacheField name="ID" numFmtId="0">
      <sharedItems containsNonDate="0" containsString="0" containsBlank="1"/>
    </cacheField>
    <cacheField name="Criteria of ABRS? *" numFmtId="0">
      <sharedItems containsBlank="1"/>
    </cacheField>
    <cacheField name="Antibiotic Prescribed? *" numFmtId="0">
      <sharedItems containsBlank="1"/>
    </cacheField>
    <cacheField name="Appropriate Antibiotic? *" numFmtId="0">
      <sharedItems containsBlank="1"/>
    </cacheField>
    <cacheField name="Antibiotic Interpretation" numFmtId="0">
      <sharedItems containsBlank="1" count="4">
        <s v="Inappropriate Sinusitis Dx with Wrong Antibiotic Rx"/>
        <s v="Sinusitis Correctly Diagnosed but Wrong Antibiotic Rx"/>
        <s v="Sinusitis Correctly Diagnosed and Treated"/>
        <m/>
      </sharedItems>
    </cacheField>
    <cacheField name="Timestamp" numFmtId="14">
      <sharedItems containsNonDate="0" containsDate="1" containsString="0" containsBlank="1" minDate="2024-06-01T13:50:33" maxDate="2024-06-01T13:50:39"/>
    </cacheField>
    <cacheField name="Comments" numFmtId="0">
      <sharedItems containsNonDate="0" containsString="0" containsBlank="1"/>
    </cacheField>
    <cacheField name="Month" numFmtId="0">
      <sharedItems containsString="0" containsBlank="1" containsNumber="1" containsInteger="1" minValue="1" maxValue="3" count="4">
        <n v="1"/>
        <n v="2"/>
        <n v="3"/>
        <m/>
      </sharedItems>
    </cacheField>
    <cacheField name="Year" numFmtId="0">
      <sharedItems containsString="0" containsBlank="1" containsNumber="1" containsInteger="1" minValue="2023" maxValue="2024" count="3">
        <n v="2024"/>
        <m/>
        <n v="2023" u="1"/>
      </sharedItems>
    </cacheField>
    <cacheField name="T-month" numFmtId="0">
      <sharedItems containsString="0" containsBlank="1" containsNumber="1" containsInteger="1" minValue="6" maxValue="6"/>
    </cacheField>
    <cacheField name="T-year" numFmtId="0">
      <sharedItems containsString="0" containsBlank="1" containsNumber="1" containsInteger="1" minValue="2024" maxValue="20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D" refreshedDate="45475.597572800929" createdVersion="8" refreshedVersion="8" minRefreshableVersion="3" recordCount="6" xr:uid="{68B1B362-A504-47DB-A86B-50F1C99E8AFF}">
  <cacheSource type="worksheet">
    <worksheetSource ref="A1:W1048576" sheet="Combination ABS"/>
  </cacheSource>
  <cacheFields count="23">
    <cacheField name="Reviewer *" numFmtId="0">
      <sharedItems containsBlank="1"/>
    </cacheField>
    <cacheField name="Clinician *" numFmtId="0">
      <sharedItems containsBlank="1" count="4">
        <s v="Awesome, Provider, aw.prov@urgentcare.com"/>
        <s v="Doe, John, test@gmail.com"/>
        <s v="Best, Clinician, best.clinician@urgentcare.com"/>
        <m/>
      </sharedItems>
    </cacheField>
    <cacheField name="Visit Date *" numFmtId="14">
      <sharedItems containsNonDate="0" containsDate="1" containsString="0" containsBlank="1" minDate="2024-02-18T00:00:00" maxDate="2024-12-22T00:00:00"/>
    </cacheField>
    <cacheField name="ID" numFmtId="0">
      <sharedItems containsNonDate="0" containsString="0" containsBlank="1"/>
    </cacheField>
    <cacheField name="ICD1 *" numFmtId="0">
      <sharedItems containsBlank="1"/>
    </cacheField>
    <cacheField name="ICD2" numFmtId="0">
      <sharedItems containsNonDate="0" containsString="0" containsBlank="1"/>
    </cacheField>
    <cacheField name="ICD3" numFmtId="0">
      <sharedItems containsNonDate="0" containsString="0" containsBlank="1"/>
    </cacheField>
    <cacheField name="ICD4" numFmtId="0">
      <sharedItems containsNonDate="0" containsString="0" containsBlank="1"/>
    </cacheField>
    <cacheField name="ICD5" numFmtId="0">
      <sharedItems containsNonDate="0" containsString="0" containsBlank="1"/>
    </cacheField>
    <cacheField name="Antibiotic y/n *" numFmtId="0">
      <sharedItems containsBlank="1"/>
    </cacheField>
    <cacheField name="Int1" numFmtId="0">
      <sharedItems containsBlank="1"/>
    </cacheField>
    <cacheField name="Int2" numFmtId="0">
      <sharedItems containsBlank="1"/>
    </cacheField>
    <cacheField name="Int3" numFmtId="0">
      <sharedItems containsBlank="1"/>
    </cacheField>
    <cacheField name="Int4" numFmtId="0">
      <sharedItems containsBlank="1"/>
    </cacheField>
    <cacheField name="Int5" numFmtId="0">
      <sharedItems containsBlank="1"/>
    </cacheField>
    <cacheField name="Dx Interpretation" numFmtId="0">
      <sharedItems containsBlank="1"/>
    </cacheField>
    <cacheField name="Final" numFmtId="0">
      <sharedItems containsBlank="1" count="5">
        <s v="Outside Scope"/>
        <s v="Treated Bacterial Illness"/>
        <s v="PASS"/>
        <s v="FAIL"/>
        <m/>
      </sharedItems>
    </cacheField>
    <cacheField name="Timestamp" numFmtId="14">
      <sharedItems containsNonDate="0" containsDate="1" containsString="0" containsBlank="1" minDate="2024-06-01T13:56:18" maxDate="2024-06-01T13:56:18"/>
    </cacheField>
    <cacheField name="Comments" numFmtId="0">
      <sharedItems containsNonDate="0" containsString="0" containsBlank="1"/>
    </cacheField>
    <cacheField name="Month" numFmtId="0">
      <sharedItems containsString="0" containsBlank="1" containsNumber="1" containsInteger="1" minValue="2" maxValue="12" count="5">
        <n v="3"/>
        <n v="12"/>
        <n v="5"/>
        <n v="2"/>
        <m/>
      </sharedItems>
    </cacheField>
    <cacheField name="Year" numFmtId="0">
      <sharedItems containsString="0" containsBlank="1" containsNumber="1" containsInteger="1" minValue="2024" maxValue="2024" count="2">
        <n v="2024"/>
        <m/>
      </sharedItems>
    </cacheField>
    <cacheField name="T-month" numFmtId="0">
      <sharedItems containsString="0" containsBlank="1" containsNumber="1" containsInteger="1" minValue="6" maxValue="6"/>
    </cacheField>
    <cacheField name="T-year" numFmtId="0">
      <sharedItems containsString="0" containsBlank="1" containsNumber="1" containsInteger="1" minValue="2024" maxValue="20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D" refreshedDate="45475.597573032406" createdVersion="8" refreshedVersion="8" minRefreshableVersion="3" recordCount="16" xr:uid="{B5EFC98F-E8E6-41A2-AA80-E8CA2C5996E9}">
  <cacheSource type="worksheet">
    <worksheetSource ref="A1:Q1048576" sheet="Sore Throat"/>
  </cacheSource>
  <cacheFields count="17">
    <cacheField name="Reviewer *" numFmtId="0">
      <sharedItems containsBlank="1"/>
    </cacheField>
    <cacheField name="Clinician *" numFmtId="0">
      <sharedItems containsBlank="1" count="4">
        <s v="Doe, John, test@gmail.com"/>
        <s v="Best, Clinician, best.clinician@urgentcare.com"/>
        <s v="Awesome, Provider, aw.prov@urgentcare.com"/>
        <m/>
      </sharedItems>
    </cacheField>
    <cacheField name="Visit Date *" numFmtId="14">
      <sharedItems containsNonDate="0" containsDate="1" containsString="0" containsBlank="1" minDate="2024-01-02T00:00:00" maxDate="2024-03-16T00:00:00"/>
    </cacheField>
    <cacheField name="ID" numFmtId="0">
      <sharedItems containsNonDate="0" containsString="0" containsBlank="1"/>
    </cacheField>
    <cacheField name="Strep Testing Indicated? *" numFmtId="0">
      <sharedItems containsBlank="1"/>
    </cacheField>
    <cacheField name="Rapid Strep Test? *" numFmtId="0">
      <sharedItems containsBlank="1"/>
    </cacheField>
    <cacheField name="Throat Cx Appropriate? *" numFmtId="0">
      <sharedItems containsBlank="1"/>
    </cacheField>
    <cacheField name="Throat Cx Sent? *" numFmtId="0">
      <sharedItems containsBlank="1"/>
    </cacheField>
    <cacheField name="Appropriate Strep Abx? *" numFmtId="0">
      <sharedItems containsBlank="1" count="5">
        <s v="Yes"/>
        <s v="Not Prescribed"/>
        <s v="Wrong Antibiotic"/>
        <s v="Right Antibiotic Wrong Dose"/>
        <m/>
      </sharedItems>
    </cacheField>
    <cacheField name="Valid Cx Sent?" numFmtId="0">
      <sharedItems containsBlank="1" count="4">
        <s v="Inappropriately Sent Throat Cx"/>
        <s v="Throat Cx Reasoning Valid"/>
        <s v="Failed to Send Throat Cx"/>
        <m/>
      </sharedItems>
    </cacheField>
    <cacheField name="Antibiotic Interpretation" numFmtId="0">
      <sharedItems containsBlank="1" count="5">
        <s v="Appropriate Antibiotic"/>
        <s v="Antibiotic Stewardship FAIL"/>
        <s v="Avoided Unnecessary Antibiotic"/>
        <s v="Right Antibiotic Wrong Dose"/>
        <m/>
      </sharedItems>
    </cacheField>
    <cacheField name="Timestamp" numFmtId="14">
      <sharedItems containsNonDate="0" containsDate="1" containsString="0" containsBlank="1" minDate="2024-06-01T13:52:46" maxDate="2024-06-01T16:53:28"/>
    </cacheField>
    <cacheField name="Comments" numFmtId="0">
      <sharedItems containsNonDate="0" containsString="0" containsBlank="1"/>
    </cacheField>
    <cacheField name="Month" numFmtId="0">
      <sharedItems containsString="0" containsBlank="1" containsNumber="1" containsInteger="1" minValue="1" maxValue="3" count="4">
        <n v="1"/>
        <n v="2"/>
        <n v="3"/>
        <m/>
      </sharedItems>
    </cacheField>
    <cacheField name="Year" numFmtId="0">
      <sharedItems containsString="0" containsBlank="1" containsNumber="1" containsInteger="1" minValue="2023" maxValue="2024" count="3">
        <n v="2024"/>
        <m/>
        <n v="2023" u="1"/>
      </sharedItems>
    </cacheField>
    <cacheField name="T-month" numFmtId="0">
      <sharedItems containsString="0" containsBlank="1" containsNumber="1" containsInteger="1" minValue="6" maxValue="6"/>
    </cacheField>
    <cacheField name="T-year" numFmtId="0">
      <sharedItems containsString="0" containsBlank="1" containsNumber="1" containsInteger="1" minValue="2024" maxValue="20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D" refreshedDate="45475.597573842591" createdVersion="8" refreshedVersion="8" minRefreshableVersion="3" recordCount="6" xr:uid="{F4A794C7-CC5B-43FF-AD79-B4EB5265F19A}">
  <cacheSource type="worksheet">
    <worksheetSource ref="A1:L1048576" sheet="Multi Metric"/>
  </cacheSource>
  <cacheFields count="12">
    <cacheField name="Reviewer *" numFmtId="0">
      <sharedItems containsBlank="1"/>
    </cacheField>
    <cacheField name="Clinician *" numFmtId="0">
      <sharedItems containsBlank="1" count="4">
        <s v="Best, Clinician, best.clinician@urgentcare.com"/>
        <s v="Awesome, Provider, aw.prov@urgentcare.com"/>
        <m/>
        <s v="Best, Clinician, best.clinician@urgentcare.com, Awesome, Provider, aw.prov@urgentcare.com" u="1"/>
      </sharedItems>
    </cacheField>
    <cacheField name="Visit Date *" numFmtId="14">
      <sharedItems containsNonDate="0" containsDate="1" containsString="0" containsBlank="1" minDate="2023-01-02T00:00:00" maxDate="2024-03-02T00:00:00"/>
    </cacheField>
    <cacheField name="ID" numFmtId="0">
      <sharedItems containsNonDate="0" containsString="0" containsBlank="1"/>
    </cacheField>
    <cacheField name="Metric Name" numFmtId="0">
      <sharedItems containsBlank="1" count="5">
        <s v="Acute Otitis Externa No Systemic Antibiotics"/>
        <s v="Purulent Cellulitis Appropriate Coverage"/>
        <s v="Uncomplicated UTI Appropriate Coverage"/>
        <s v="Test Metric"/>
        <m/>
      </sharedItems>
    </cacheField>
    <cacheField name="Response" numFmtId="0">
      <sharedItems containsBlank="1" count="4">
        <s v="PASS"/>
        <s v="Right Med Wrong Dose/Duration"/>
        <s v="FAIL"/>
        <m/>
      </sharedItems>
    </cacheField>
    <cacheField name="Timestamp" numFmtId="14">
      <sharedItems containsNonDate="0" containsDate="1" containsString="0" containsBlank="1" minDate="2024-06-01T13:42:34" maxDate="2024-07-02T14:19:15"/>
    </cacheField>
    <cacheField name="Comments" numFmtId="0">
      <sharedItems containsNonDate="0" containsString="0" containsBlank="1"/>
    </cacheField>
    <cacheField name="Month" numFmtId="0">
      <sharedItems containsBlank="1" containsMixedTypes="1" containsNumber="1" containsInteger="1" minValue="1" maxValue="3" count="5">
        <n v="1"/>
        <n v="2"/>
        <n v="3"/>
        <s v=""/>
        <m/>
      </sharedItems>
    </cacheField>
    <cacheField name="Year" numFmtId="0">
      <sharedItems containsBlank="1" containsMixedTypes="1" containsNumber="1" containsInteger="1" minValue="2023" maxValue="2024" count="4">
        <n v="2023"/>
        <n v="2024"/>
        <s v=""/>
        <m/>
      </sharedItems>
    </cacheField>
    <cacheField name="T-Month" numFmtId="0">
      <sharedItems containsString="0" containsBlank="1" containsNumber="1" containsInteger="1" minValue="6" maxValue="7"/>
    </cacheField>
    <cacheField name="T-Year" numFmtId="0">
      <sharedItems containsString="0" containsBlank="1" containsNumber="1" containsInteger="1" minValue="2024" maxValue="20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Doe, John, test@gmail.com"/>
    <x v="0"/>
    <d v="2024-01-04T00:00:00"/>
    <m/>
    <s v="n"/>
    <s v="y"/>
    <s v="n"/>
    <x v="0"/>
    <d v="2024-06-01T13:50:33"/>
    <m/>
    <x v="0"/>
    <x v="0"/>
    <n v="6"/>
    <n v="2024"/>
  </r>
  <r>
    <s v="Doe, John, test@gmail.com"/>
    <x v="0"/>
    <d v="2024-02-04T00:00:00"/>
    <m/>
    <s v="y"/>
    <s v="y"/>
    <s v="n"/>
    <x v="1"/>
    <d v="2024-06-01T13:50:33"/>
    <m/>
    <x v="1"/>
    <x v="0"/>
    <n v="6"/>
    <n v="2024"/>
  </r>
  <r>
    <s v="Doe, John, test@gmail.com"/>
    <x v="1"/>
    <d v="2024-02-25T00:00:00"/>
    <m/>
    <s v="y"/>
    <s v="y"/>
    <s v="y"/>
    <x v="2"/>
    <d v="2024-06-01T13:50:36"/>
    <m/>
    <x v="1"/>
    <x v="0"/>
    <n v="6"/>
    <n v="2024"/>
  </r>
  <r>
    <s v="Doe, John, test@gmail.com"/>
    <x v="1"/>
    <d v="2024-03-02T00:00:00"/>
    <m/>
    <s v="n"/>
    <s v="y"/>
    <s v="n"/>
    <x v="0"/>
    <d v="2024-06-01T13:50:39"/>
    <m/>
    <x v="2"/>
    <x v="0"/>
    <n v="6"/>
    <n v="2024"/>
  </r>
  <r>
    <m/>
    <x v="2"/>
    <m/>
    <m/>
    <m/>
    <m/>
    <m/>
    <x v="3"/>
    <m/>
    <m/>
    <x v="3"/>
    <x v="1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Doe, John, test@gmail.com"/>
    <x v="0"/>
    <d v="2024-03-21T00:00:00"/>
    <m/>
    <s v="X1000"/>
    <m/>
    <m/>
    <m/>
    <m/>
    <s v="y"/>
    <s v="X"/>
    <s v=""/>
    <s v=""/>
    <s v=""/>
    <s v=""/>
    <s v="Outside Scope"/>
    <x v="0"/>
    <d v="2024-06-01T13:56:18"/>
    <m/>
    <x v="0"/>
    <x v="0"/>
    <n v="6"/>
    <n v="2024"/>
  </r>
  <r>
    <s v="Reviewer, Academic, revac@test.com"/>
    <x v="1"/>
    <d v="2024-12-21T00:00:00"/>
    <m/>
    <s v="J18.9"/>
    <m/>
    <m/>
    <m/>
    <m/>
    <s v="y"/>
    <s v="A"/>
    <s v=""/>
    <s v=""/>
    <s v=""/>
    <s v=""/>
    <s v="Abx Appropriate"/>
    <x v="1"/>
    <d v="2024-06-01T13:56:18"/>
    <m/>
    <x v="1"/>
    <x v="0"/>
    <n v="6"/>
    <n v="2024"/>
  </r>
  <r>
    <s v="Reviewer, Academic, revac@test.com"/>
    <x v="0"/>
    <d v="2024-05-16T00:00:00"/>
    <m/>
    <s v="J11.1"/>
    <m/>
    <m/>
    <m/>
    <m/>
    <s v="n"/>
    <s v="O"/>
    <s v=""/>
    <s v=""/>
    <s v=""/>
    <s v=""/>
    <s v="No Abx Indication"/>
    <x v="2"/>
    <d v="2024-06-01T13:56:18"/>
    <m/>
    <x v="2"/>
    <x v="0"/>
    <n v="6"/>
    <n v="2024"/>
  </r>
  <r>
    <s v="Reviewer, Academic, revac@test.com"/>
    <x v="2"/>
    <d v="2024-02-18T00:00:00"/>
    <m/>
    <s v="J11.1"/>
    <m/>
    <m/>
    <m/>
    <m/>
    <s v="y"/>
    <s v="O"/>
    <s v=""/>
    <s v=""/>
    <s v=""/>
    <s v=""/>
    <s v="No Abx Indication"/>
    <x v="3"/>
    <d v="2024-06-01T13:56:18"/>
    <m/>
    <x v="3"/>
    <x v="0"/>
    <n v="6"/>
    <n v="2024"/>
  </r>
  <r>
    <s v="Doe, John, test@gmail.com"/>
    <x v="2"/>
    <d v="2024-12-21T00:00:00"/>
    <m/>
    <s v="J18.9"/>
    <m/>
    <m/>
    <m/>
    <m/>
    <s v="y"/>
    <s v="A"/>
    <s v=""/>
    <s v=""/>
    <s v=""/>
    <s v=""/>
    <s v="Abx Appropriate"/>
    <x v="1"/>
    <d v="2024-06-01T13:56:18"/>
    <m/>
    <x v="1"/>
    <x v="0"/>
    <n v="6"/>
    <n v="2024"/>
  </r>
  <r>
    <m/>
    <x v="3"/>
    <m/>
    <m/>
    <m/>
    <m/>
    <m/>
    <m/>
    <m/>
    <m/>
    <m/>
    <m/>
    <m/>
    <m/>
    <m/>
    <m/>
    <x v="4"/>
    <m/>
    <m/>
    <x v="4"/>
    <x v="1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s v="Doe, John, test@gmail.com"/>
    <x v="0"/>
    <d v="2024-01-02T00:00:00"/>
    <m/>
    <s v="y"/>
    <s v="positive"/>
    <s v="n"/>
    <s v="y"/>
    <x v="0"/>
    <x v="0"/>
    <x v="0"/>
    <d v="2024-06-01T13:52:46"/>
    <m/>
    <x v="0"/>
    <x v="0"/>
    <n v="6"/>
    <n v="2024"/>
  </r>
  <r>
    <s v="Doe, John, test@gmail.com"/>
    <x v="1"/>
    <d v="2024-02-01T00:00:00"/>
    <m/>
    <s v="y"/>
    <s v="negative"/>
    <s v="y"/>
    <s v="y"/>
    <x v="0"/>
    <x v="1"/>
    <x v="1"/>
    <d v="2024-06-01T16:36:34"/>
    <m/>
    <x v="1"/>
    <x v="0"/>
    <n v="6"/>
    <n v="2024"/>
  </r>
  <r>
    <s v="Doe, John, test@gmail.com"/>
    <x v="2"/>
    <d v="2024-03-12T00:00:00"/>
    <m/>
    <s v="y"/>
    <s v="negative"/>
    <s v="y"/>
    <s v="y"/>
    <x v="1"/>
    <x v="1"/>
    <x v="2"/>
    <d v="2024-06-01T16:37:17"/>
    <m/>
    <x v="2"/>
    <x v="0"/>
    <n v="6"/>
    <n v="2024"/>
  </r>
  <r>
    <s v="Doe, John, test@gmail.com"/>
    <x v="2"/>
    <d v="2024-03-15T00:00:00"/>
    <m/>
    <s v="n"/>
    <s v="negative"/>
    <s v="n"/>
    <s v="y"/>
    <x v="2"/>
    <x v="0"/>
    <x v="1"/>
    <d v="2024-06-01T16:37:37"/>
    <m/>
    <x v="2"/>
    <x v="0"/>
    <n v="6"/>
    <n v="2024"/>
  </r>
  <r>
    <s v="Reviewer, Academic, revac@test.com"/>
    <x v="1"/>
    <d v="2024-03-12T00:00:00"/>
    <m/>
    <s v="y"/>
    <s v="positive"/>
    <s v="n"/>
    <s v="n"/>
    <x v="3"/>
    <x v="1"/>
    <x v="3"/>
    <d v="2024-06-01T16:45:27"/>
    <m/>
    <x v="2"/>
    <x v="0"/>
    <n v="6"/>
    <n v="2024"/>
  </r>
  <r>
    <s v="Reviewer, Academic, revac@test.com"/>
    <x v="1"/>
    <d v="2024-02-14T00:00:00"/>
    <m/>
    <s v="y"/>
    <s v="negative"/>
    <s v="y"/>
    <s v="n"/>
    <x v="0"/>
    <x v="2"/>
    <x v="1"/>
    <d v="2024-06-01T16:53:28"/>
    <m/>
    <x v="1"/>
    <x v="0"/>
    <n v="6"/>
    <n v="2024"/>
  </r>
  <r>
    <m/>
    <x v="3"/>
    <m/>
    <m/>
    <m/>
    <m/>
    <m/>
    <m/>
    <x v="4"/>
    <x v="3"/>
    <x v="4"/>
    <m/>
    <m/>
    <x v="3"/>
    <x v="1"/>
    <m/>
    <m/>
  </r>
  <r>
    <m/>
    <x v="3"/>
    <m/>
    <m/>
    <m/>
    <m/>
    <m/>
    <m/>
    <x v="4"/>
    <x v="3"/>
    <x v="4"/>
    <m/>
    <m/>
    <x v="3"/>
    <x v="1"/>
    <m/>
    <m/>
  </r>
  <r>
    <m/>
    <x v="3"/>
    <m/>
    <m/>
    <m/>
    <m/>
    <m/>
    <m/>
    <x v="4"/>
    <x v="3"/>
    <x v="4"/>
    <m/>
    <m/>
    <x v="3"/>
    <x v="1"/>
    <m/>
    <m/>
  </r>
  <r>
    <m/>
    <x v="3"/>
    <m/>
    <m/>
    <m/>
    <m/>
    <m/>
    <m/>
    <x v="4"/>
    <x v="3"/>
    <x v="4"/>
    <m/>
    <m/>
    <x v="3"/>
    <x v="1"/>
    <m/>
    <m/>
  </r>
  <r>
    <m/>
    <x v="3"/>
    <m/>
    <m/>
    <m/>
    <m/>
    <m/>
    <m/>
    <x v="4"/>
    <x v="3"/>
    <x v="4"/>
    <m/>
    <m/>
    <x v="3"/>
    <x v="1"/>
    <m/>
    <m/>
  </r>
  <r>
    <m/>
    <x v="3"/>
    <m/>
    <m/>
    <m/>
    <m/>
    <m/>
    <m/>
    <x v="4"/>
    <x v="3"/>
    <x v="4"/>
    <m/>
    <m/>
    <x v="3"/>
    <x v="1"/>
    <m/>
    <m/>
  </r>
  <r>
    <m/>
    <x v="3"/>
    <m/>
    <m/>
    <m/>
    <m/>
    <m/>
    <m/>
    <x v="4"/>
    <x v="3"/>
    <x v="4"/>
    <m/>
    <m/>
    <x v="3"/>
    <x v="1"/>
    <m/>
    <m/>
  </r>
  <r>
    <m/>
    <x v="3"/>
    <m/>
    <m/>
    <m/>
    <m/>
    <m/>
    <m/>
    <x v="4"/>
    <x v="3"/>
    <x v="4"/>
    <m/>
    <m/>
    <x v="3"/>
    <x v="1"/>
    <m/>
    <m/>
  </r>
  <r>
    <m/>
    <x v="3"/>
    <m/>
    <m/>
    <m/>
    <m/>
    <m/>
    <m/>
    <x v="4"/>
    <x v="3"/>
    <x v="4"/>
    <m/>
    <m/>
    <x v="3"/>
    <x v="1"/>
    <m/>
    <m/>
  </r>
  <r>
    <m/>
    <x v="3"/>
    <m/>
    <m/>
    <m/>
    <m/>
    <m/>
    <m/>
    <x v="4"/>
    <x v="3"/>
    <x v="4"/>
    <m/>
    <m/>
    <x v="3"/>
    <x v="1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Doe, John, test@gmail.com"/>
    <x v="0"/>
    <d v="2023-01-02T00:00:00"/>
    <m/>
    <x v="0"/>
    <x v="0"/>
    <d v="2024-06-01T13:42:34"/>
    <m/>
    <x v="0"/>
    <x v="0"/>
    <n v="6"/>
    <n v="2024"/>
  </r>
  <r>
    <s v="Doe, John, test@gmail.com"/>
    <x v="0"/>
    <d v="2024-02-14T00:00:00"/>
    <m/>
    <x v="1"/>
    <x v="1"/>
    <d v="2024-06-01T13:42:34"/>
    <m/>
    <x v="1"/>
    <x v="1"/>
    <n v="6"/>
    <n v="2024"/>
  </r>
  <r>
    <s v="Doe, John, test@gmail.com"/>
    <x v="0"/>
    <d v="2024-03-01T00:00:00"/>
    <m/>
    <x v="2"/>
    <x v="2"/>
    <d v="2024-06-01T13:42:34"/>
    <m/>
    <x v="2"/>
    <x v="1"/>
    <n v="6"/>
    <n v="2024"/>
  </r>
  <r>
    <s v="Reviewer, Academic, revac@test.com"/>
    <x v="1"/>
    <d v="2024-01-01T00:00:00"/>
    <m/>
    <x v="1"/>
    <x v="0"/>
    <d v="2024-06-01T13:42:34"/>
    <m/>
    <x v="0"/>
    <x v="1"/>
    <n v="6"/>
    <n v="2024"/>
  </r>
  <r>
    <m/>
    <x v="2"/>
    <m/>
    <m/>
    <x v="3"/>
    <x v="1"/>
    <d v="2024-07-02T14:19:15"/>
    <m/>
    <x v="3"/>
    <x v="2"/>
    <n v="7"/>
    <n v="2024"/>
  </r>
  <r>
    <m/>
    <x v="2"/>
    <m/>
    <m/>
    <x v="4"/>
    <x v="3"/>
    <m/>
    <m/>
    <x v="4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318732-2DE2-4854-A48A-548107D6F3CE}" name="PivotTable1" cacheId="1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3:G10" firstHeaderRow="1" firstDataRow="3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2"/>
        <item x="3"/>
        <item x="1"/>
        <item x="0"/>
        <item x="4"/>
        <item t="default"/>
      </items>
    </pivotField>
    <pivotField showAll="0"/>
    <pivotField showAll="0"/>
    <pivotField axis="axisCol" showAll="0" sortType="ascending">
      <items count="6">
        <item x="3"/>
        <item x="0"/>
        <item x="2"/>
        <item x="1"/>
        <item x="4"/>
        <item t="default"/>
      </items>
    </pivotField>
    <pivotField axis="axisCol" showAll="0">
      <items count="3">
        <item x="0"/>
        <item h="1" x="1"/>
        <item t="default"/>
      </items>
    </pivotField>
    <pivotField showAll="0"/>
    <pivotField showAll="0"/>
  </pivotFields>
  <rowFields count="1">
    <field x="16"/>
  </rowFields>
  <rowItems count="5">
    <i>
      <x/>
    </i>
    <i>
      <x v="1"/>
    </i>
    <i>
      <x v="2"/>
    </i>
    <i>
      <x v="3"/>
    </i>
    <i t="grand">
      <x/>
    </i>
  </rowItems>
  <colFields count="2">
    <field x="20"/>
    <field x="19"/>
  </colFields>
  <colItems count="6">
    <i>
      <x/>
      <x/>
    </i>
    <i r="1">
      <x v="1"/>
    </i>
    <i r="1">
      <x v="2"/>
    </i>
    <i r="1">
      <x v="3"/>
    </i>
    <i t="default">
      <x/>
    </i>
    <i t="grand">
      <x/>
    </i>
  </colItems>
  <dataFields count="1">
    <dataField name="Count of Final" fld="1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070F52-B986-4FA5-9CAB-5471C4F5D9E0}" name="PivotTable11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55:F62" firstHeaderRow="1" firstDataRow="3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2"/>
        <item x="0"/>
        <item x="3"/>
        <item x="1"/>
        <item h="1" x="4"/>
        <item t="default"/>
      </items>
    </pivotField>
    <pivotField showAll="0"/>
    <pivotField showAll="0"/>
    <pivotField axis="axisCol" showAll="0" sortType="ascending">
      <items count="5">
        <item x="0"/>
        <item x="1"/>
        <item x="2"/>
        <item x="3"/>
        <item t="default"/>
      </items>
    </pivotField>
    <pivotField axis="axisCol" showAll="0">
      <items count="4">
        <item m="1" x="2"/>
        <item x="0"/>
        <item x="1"/>
        <item t="default"/>
      </items>
    </pivotField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Fields count="2">
    <field x="14"/>
    <field x="13"/>
  </colFields>
  <colItems count="5">
    <i>
      <x v="1"/>
      <x/>
    </i>
    <i r="1">
      <x v="1"/>
    </i>
    <i r="1">
      <x v="2"/>
    </i>
    <i t="default">
      <x v="1"/>
    </i>
    <i t="grand">
      <x/>
    </i>
  </colItems>
  <dataFields count="1">
    <dataField name="Strep Throat: Overall Interpretation" fld="10" subtotal="count" showDataAs="percentOfCol" baseField="10" baseItem="0" numFmtId="164"/>
  </dataFields>
  <formats count="1">
    <format dxfId="6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F7EF51-37CB-46B8-ADB2-BC274044F815}" name="PivotTable9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13:F19" firstHeaderRow="1" firstDataRow="3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1"/>
        <item x="0"/>
        <item h="1" x="3"/>
        <item x="2"/>
        <item t="default"/>
      </items>
    </pivotField>
    <pivotField showAll="0"/>
    <pivotField showAll="0"/>
    <pivotField showAll="0"/>
    <pivotField axis="axisCol" showAll="0" sortType="ascending">
      <items count="5">
        <item x="0"/>
        <item x="1"/>
        <item x="2"/>
        <item x="3"/>
        <item t="default"/>
      </items>
    </pivotField>
    <pivotField axis="axisCol" showAll="0">
      <items count="4">
        <item m="1" x="2"/>
        <item x="0"/>
        <item x="1"/>
        <item t="default"/>
      </items>
    </pivotField>
    <pivotField showAll="0"/>
    <pivotField showAll="0"/>
  </pivotFields>
  <rowFields count="1">
    <field x="9"/>
  </rowFields>
  <rowItems count="4">
    <i>
      <x/>
    </i>
    <i>
      <x v="1"/>
    </i>
    <i>
      <x v="3"/>
    </i>
    <i t="grand">
      <x/>
    </i>
  </rowItems>
  <colFields count="2">
    <field x="14"/>
    <field x="13"/>
  </colFields>
  <colItems count="5">
    <i>
      <x v="1"/>
      <x/>
    </i>
    <i r="1">
      <x v="1"/>
    </i>
    <i r="1">
      <x v="2"/>
    </i>
    <i t="default">
      <x v="1"/>
    </i>
    <i t="grand">
      <x/>
    </i>
  </colItems>
  <dataFields count="1">
    <dataField name="Valid Throat Culture Sent" fld="9" subtotal="count" baseField="0" baseItem="0"/>
  </dataFields>
  <formats count="1">
    <format dxfId="7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11881B-8601-4FA9-99B8-405F2F3222DE}" name="PivotTable13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36:F43" firstHeaderRow="1" firstDataRow="3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3"/>
        <item x="2"/>
        <item x="1"/>
        <item h="1" x="4"/>
        <item t="default"/>
      </items>
    </pivotField>
    <pivotField showAll="0"/>
    <pivotField showAll="0"/>
    <pivotField showAll="0"/>
    <pivotField showAll="0"/>
    <pivotField axis="axisCol" showAll="0" sortType="ascending">
      <items count="5">
        <item x="0"/>
        <item x="1"/>
        <item x="2"/>
        <item x="3"/>
        <item t="default"/>
      </items>
    </pivotField>
    <pivotField axis="axisCol" showAll="0">
      <items count="4">
        <item m="1" x="2"/>
        <item x="0"/>
        <item x="1"/>
        <item t="default"/>
      </items>
    </pivotField>
    <pivotField showAll="0"/>
    <pivotField showAll="0"/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Fields count="2">
    <field x="14"/>
    <field x="13"/>
  </colFields>
  <colItems count="5">
    <i>
      <x v="1"/>
      <x/>
    </i>
    <i r="1">
      <x v="1"/>
    </i>
    <i r="1">
      <x v="2"/>
    </i>
    <i t="default">
      <x v="1"/>
    </i>
    <i t="grand">
      <x/>
    </i>
  </colItems>
  <dataFields count="1">
    <dataField name="Strep Throat: Appropriate Antibiotic Use" fld="8" subtotal="count" showDataAs="percentOfCol" baseField="8" baseItem="0" numFmtId="164"/>
  </dataFields>
  <formats count="1">
    <format dxfId="8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13C30F-E31A-4142-9A1A-7E5738223B68}" name="PivotTable1" cacheId="0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3:F9" firstHeaderRow="1" firstDataRow="3" firstDataCol="1"/>
  <pivotFields count="14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2"/>
        <item x="1"/>
        <item x="0"/>
        <item h="1" x="3"/>
        <item t="default"/>
      </items>
    </pivotField>
    <pivotField showAll="0"/>
    <pivotField showAll="0"/>
    <pivotField axis="axisCol" showAll="0" sortType="ascending">
      <items count="5">
        <item x="0"/>
        <item x="1"/>
        <item x="2"/>
        <item x="3"/>
        <item t="default"/>
      </items>
    </pivotField>
    <pivotField axis="axisCol" showAll="0">
      <items count="4">
        <item h="1" x="1"/>
        <item m="1" x="2"/>
        <item x="0"/>
        <item t="default"/>
      </items>
    </pivotField>
    <pivotField showAll="0"/>
    <pivotField showAll="0"/>
  </pivotFields>
  <rowFields count="1">
    <field x="7"/>
  </rowFields>
  <rowItems count="4">
    <i>
      <x/>
    </i>
    <i>
      <x v="1"/>
    </i>
    <i>
      <x v="2"/>
    </i>
    <i t="grand">
      <x/>
    </i>
  </rowItems>
  <colFields count="2">
    <field x="11"/>
    <field x="10"/>
  </colFields>
  <colItems count="5">
    <i>
      <x v="2"/>
      <x/>
    </i>
    <i r="1">
      <x v="1"/>
    </i>
    <i r="1">
      <x v="2"/>
    </i>
    <i t="default">
      <x v="2"/>
    </i>
    <i t="grand">
      <x/>
    </i>
  </colItems>
  <dataFields count="1">
    <dataField name="Count of Antibiotic Interpretation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484E28-694C-4C58-9D55-F3E50073D2B3}" name="PivotTable16" cacheId="0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14:F20" firstHeaderRow="1" firstDataRow="3" firstDataCol="1"/>
  <pivotFields count="14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2"/>
        <item x="1"/>
        <item x="0"/>
        <item h="1" x="3"/>
        <item t="default"/>
      </items>
    </pivotField>
    <pivotField showAll="0"/>
    <pivotField showAll="0"/>
    <pivotField axis="axisCol" showAll="0" sortType="ascending">
      <items count="5">
        <item x="0"/>
        <item x="1"/>
        <item x="2"/>
        <item x="3"/>
        <item t="default"/>
      </items>
    </pivotField>
    <pivotField axis="axisCol" showAll="0">
      <items count="4">
        <item h="1" x="1"/>
        <item m="1" x="2"/>
        <item x="0"/>
        <item t="default"/>
      </items>
    </pivotField>
    <pivotField showAll="0"/>
    <pivotField showAll="0"/>
  </pivotFields>
  <rowFields count="1">
    <field x="7"/>
  </rowFields>
  <rowItems count="4">
    <i>
      <x/>
    </i>
    <i>
      <x v="1"/>
    </i>
    <i>
      <x v="2"/>
    </i>
    <i t="grand">
      <x/>
    </i>
  </rowItems>
  <colFields count="2">
    <field x="11"/>
    <field x="10"/>
  </colFields>
  <colItems count="5">
    <i>
      <x v="2"/>
      <x/>
    </i>
    <i r="1">
      <x v="1"/>
    </i>
    <i r="1">
      <x v="2"/>
    </i>
    <i t="default">
      <x v="2"/>
    </i>
    <i t="grand">
      <x/>
    </i>
  </colItems>
  <dataFields count="1">
    <dataField name="Count of Antibiotic Interpretation" fld="7" subtotal="count" showDataAs="percentOfCol" baseField="7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623CA0-801C-46FB-B3BB-78732AF95A66}" name="PivotTable2" cacheId="0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28:E32" firstHeaderRow="1" firstDataRow="2" firstDataCol="1" rowPageCount="2" colPageCount="1"/>
  <pivotFields count="14">
    <pivotField showAll="0"/>
    <pivotField axis="axisRow" showAll="0">
      <items count="4">
        <item x="1"/>
        <item h="1" x="2"/>
        <item x="0"/>
        <item t="default"/>
      </items>
    </pivotField>
    <pivotField showAll="0"/>
    <pivotField showAll="0"/>
    <pivotField showAll="0"/>
    <pivotField showAll="0"/>
    <pivotField showAll="0"/>
    <pivotField axis="axisCol" dataField="1" showAll="0">
      <items count="5">
        <item x="2"/>
        <item x="1"/>
        <item x="0"/>
        <item x="3"/>
        <item t="default"/>
      </items>
    </pivotField>
    <pivotField showAll="0"/>
    <pivotField showAll="0"/>
    <pivotField axis="axisPage" showAll="0">
      <items count="5">
        <item x="1"/>
        <item x="2"/>
        <item x="3"/>
        <item x="0"/>
        <item t="default"/>
      </items>
    </pivotField>
    <pivotField axis="axisPage" showAll="0">
      <items count="4">
        <item x="0"/>
        <item x="1"/>
        <item m="1" x="2"/>
        <item t="default"/>
      </items>
    </pivotField>
    <pivotField showAll="0"/>
    <pivotField showAll="0"/>
  </pivotFields>
  <rowFields count="1">
    <field x="1"/>
  </rowFields>
  <rowItems count="3">
    <i>
      <x/>
    </i>
    <i>
      <x v="2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pageFields count="2">
    <pageField fld="11" hier="-1"/>
    <pageField fld="10" hier="-1"/>
  </pageFields>
  <dataFields count="1">
    <dataField name="Count of Antibiotic Interpretation" fld="7" subtotal="count" showDataAs="percentOfRow" baseField="1" baseItem="0" numFmtId="164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D153BD-3BAA-4944-907E-1800D00CB4F3}" name="PivotTable18" cacheId="3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24:H34" firstHeaderRow="1" firstDataRow="3" firstDataCol="1"/>
  <pivotFields count="12">
    <pivotField showAll="0"/>
    <pivotField showAll="0"/>
    <pivotField showAll="0"/>
    <pivotField showAll="0"/>
    <pivotField axis="axisRow" showAll="0">
      <items count="6">
        <item x="0"/>
        <item x="1"/>
        <item x="2"/>
        <item x="4"/>
        <item x="3"/>
        <item t="default"/>
      </items>
    </pivotField>
    <pivotField axis="axisRow" dataField="1" showAll="0">
      <items count="5">
        <item x="2"/>
        <item x="0"/>
        <item x="1"/>
        <item x="3"/>
        <item t="default"/>
      </items>
    </pivotField>
    <pivotField showAll="0"/>
    <pivotField showAll="0"/>
    <pivotField axis="axisCol" showAll="0" sortType="ascending">
      <items count="6">
        <item x="0"/>
        <item x="1"/>
        <item x="2"/>
        <item x="3"/>
        <item x="4"/>
        <item t="default"/>
      </items>
    </pivotField>
    <pivotField axis="axisCol" showAll="0" sortType="ascending">
      <items count="5">
        <item x="0"/>
        <item x="1"/>
        <item h="1" x="2"/>
        <item h="1" x="3"/>
        <item t="default"/>
      </items>
    </pivotField>
    <pivotField showAll="0"/>
    <pivotField showAll="0"/>
  </pivotFields>
  <rowFields count="2">
    <field x="4"/>
    <field x="5"/>
  </rowFields>
  <rowItems count="8">
    <i>
      <x/>
    </i>
    <i r="1">
      <x v="1"/>
    </i>
    <i>
      <x v="1"/>
    </i>
    <i r="1">
      <x v="1"/>
    </i>
    <i r="1">
      <x v="2"/>
    </i>
    <i>
      <x v="2"/>
    </i>
    <i r="1">
      <x/>
    </i>
    <i t="grand">
      <x/>
    </i>
  </rowItems>
  <colFields count="2">
    <field x="9"/>
    <field x="8"/>
  </colFields>
  <colItems count="7">
    <i>
      <x/>
      <x/>
    </i>
    <i t="default">
      <x/>
    </i>
    <i>
      <x v="1"/>
      <x/>
    </i>
    <i r="1">
      <x v="1"/>
    </i>
    <i r="1">
      <x v="2"/>
    </i>
    <i t="default">
      <x v="1"/>
    </i>
    <i t="grand">
      <x/>
    </i>
  </colItems>
  <dataFields count="1">
    <dataField name="Count of Response" fld="5" subtotal="count" baseField="5" baseItem="1" numFmtId="164">
      <extLst>
        <ext xmlns:x14="http://schemas.microsoft.com/office/spreadsheetml/2009/9/main" uri="{E15A36E0-9728-4e99-A89B-3F7291B0FE68}">
          <x14:dataField pivotShowAs="percentOfParentCol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4EE752-B534-462D-B2C8-DD5C73EA8351}" name="PivotTable2" cacheId="3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52:E58" firstHeaderRow="1" firstDataRow="2" firstDataCol="1" rowPageCount="2" colPageCount="1"/>
  <pivotFields count="12">
    <pivotField showAll="0"/>
    <pivotField axis="axisRow" showAll="0">
      <items count="5">
        <item h="1" x="2"/>
        <item x="0"/>
        <item m="1" x="3"/>
        <item h="1" x="1"/>
        <item t="default"/>
      </items>
    </pivotField>
    <pivotField showAll="0"/>
    <pivotField showAll="0"/>
    <pivotField axis="axisRow" showAll="0">
      <items count="6">
        <item x="0"/>
        <item x="1"/>
        <item x="2"/>
        <item x="4"/>
        <item x="3"/>
        <item t="default"/>
      </items>
    </pivotField>
    <pivotField axis="axisCol" dataField="1" showAll="0">
      <items count="5">
        <item x="0"/>
        <item x="1"/>
        <item x="2"/>
        <item h="1" x="3"/>
        <item t="default"/>
      </items>
    </pivotField>
    <pivotField showAll="0"/>
    <pivotField showAll="0"/>
    <pivotField axis="axisPage" showAll="0">
      <items count="6">
        <item x="1"/>
        <item x="2"/>
        <item x="4"/>
        <item x="0"/>
        <item x="3"/>
        <item t="default"/>
      </items>
    </pivotField>
    <pivotField axis="axisPage" showAll="0">
      <items count="5">
        <item x="1"/>
        <item x="3"/>
        <item x="0"/>
        <item x="2"/>
        <item t="default"/>
      </items>
    </pivotField>
    <pivotField showAll="0"/>
    <pivotField showAll="0"/>
  </pivotFields>
  <rowFields count="2">
    <field x="1"/>
    <field x="4"/>
  </rowFields>
  <rowItems count="5">
    <i>
      <x v="1"/>
    </i>
    <i r="1">
      <x/>
    </i>
    <i r="1">
      <x v="1"/>
    </i>
    <i r="1">
      <x v="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2">
    <pageField fld="9" hier="-1"/>
    <pageField fld="8" hier="-1"/>
  </pageFields>
  <dataFields count="1">
    <dataField name="Count of Response" fld="5" subtotal="count" baseField="0" baseItem="0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55437F-275B-4FAC-9C28-4FF937B28621}" name="PivotTable1" cacheId="3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3:H13" firstHeaderRow="1" firstDataRow="3" firstDataCol="1"/>
  <pivotFields count="12">
    <pivotField showAll="0"/>
    <pivotField showAll="0"/>
    <pivotField showAll="0"/>
    <pivotField showAll="0"/>
    <pivotField axis="axisRow" showAll="0">
      <items count="6">
        <item x="0"/>
        <item x="1"/>
        <item x="2"/>
        <item x="4"/>
        <item x="3"/>
        <item t="default"/>
      </items>
    </pivotField>
    <pivotField axis="axisRow" dataField="1" showAll="0">
      <items count="5">
        <item x="2"/>
        <item x="0"/>
        <item x="1"/>
        <item x="3"/>
        <item t="default"/>
      </items>
    </pivotField>
    <pivotField showAll="0"/>
    <pivotField showAll="0"/>
    <pivotField axis="axisCol" showAll="0" sortType="ascending">
      <items count="6">
        <item x="0"/>
        <item x="1"/>
        <item x="2"/>
        <item x="3"/>
        <item x="4"/>
        <item t="default"/>
      </items>
    </pivotField>
    <pivotField axis="axisCol" showAll="0" sortType="ascending">
      <items count="5">
        <item x="0"/>
        <item x="1"/>
        <item h="1" x="2"/>
        <item h="1" x="3"/>
        <item t="default"/>
      </items>
    </pivotField>
    <pivotField showAll="0"/>
    <pivotField showAll="0"/>
  </pivotFields>
  <rowFields count="2">
    <field x="4"/>
    <field x="5"/>
  </rowFields>
  <rowItems count="8">
    <i>
      <x/>
    </i>
    <i r="1">
      <x v="1"/>
    </i>
    <i>
      <x v="1"/>
    </i>
    <i r="1">
      <x v="1"/>
    </i>
    <i r="1">
      <x v="2"/>
    </i>
    <i>
      <x v="2"/>
    </i>
    <i r="1">
      <x/>
    </i>
    <i t="grand">
      <x/>
    </i>
  </rowItems>
  <colFields count="2">
    <field x="9"/>
    <field x="8"/>
  </colFields>
  <colItems count="7">
    <i>
      <x/>
      <x/>
    </i>
    <i t="default">
      <x/>
    </i>
    <i>
      <x v="1"/>
      <x/>
    </i>
    <i r="1">
      <x v="1"/>
    </i>
    <i r="1">
      <x v="2"/>
    </i>
    <i t="default">
      <x v="1"/>
    </i>
    <i t="grand">
      <x/>
    </i>
  </colItems>
  <dataFields count="1">
    <dataField name="Count of Respons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2F359E-DD21-49AD-B7DB-D406392D4ACF}" name="PivotTable19" cacheId="3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I52:M58" firstHeaderRow="1" firstDataRow="2" firstDataCol="1" rowPageCount="2" colPageCount="1"/>
  <pivotFields count="12">
    <pivotField showAll="0"/>
    <pivotField axis="axisRow" showAll="0">
      <items count="5">
        <item h="1" x="2"/>
        <item x="0"/>
        <item m="1" x="3"/>
        <item h="1" x="1"/>
        <item t="default"/>
      </items>
    </pivotField>
    <pivotField showAll="0"/>
    <pivotField showAll="0"/>
    <pivotField axis="axisRow" showAll="0">
      <items count="6">
        <item x="0"/>
        <item x="1"/>
        <item x="2"/>
        <item x="4"/>
        <item x="3"/>
        <item t="default"/>
      </items>
    </pivotField>
    <pivotField axis="axisCol" dataField="1" showAll="0">
      <items count="5">
        <item x="0"/>
        <item x="1"/>
        <item x="2"/>
        <item h="1" x="3"/>
        <item t="default"/>
      </items>
    </pivotField>
    <pivotField showAll="0"/>
    <pivotField showAll="0"/>
    <pivotField axis="axisPage" showAll="0">
      <items count="6">
        <item x="1"/>
        <item x="2"/>
        <item x="4"/>
        <item x="0"/>
        <item x="3"/>
        <item t="default"/>
      </items>
    </pivotField>
    <pivotField axis="axisPage" showAll="0">
      <items count="5">
        <item x="1"/>
        <item x="3"/>
        <item x="0"/>
        <item x="2"/>
        <item t="default"/>
      </items>
    </pivotField>
    <pivotField showAll="0"/>
    <pivotField showAll="0"/>
  </pivotFields>
  <rowFields count="2">
    <field x="1"/>
    <field x="4"/>
  </rowFields>
  <rowItems count="5">
    <i>
      <x v="1"/>
    </i>
    <i r="1">
      <x/>
    </i>
    <i r="1">
      <x v="1"/>
    </i>
    <i r="1">
      <x v="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2">
    <pageField fld="9" hier="-1"/>
    <pageField fld="8" hier="-1"/>
  </pageFields>
  <dataFields count="1">
    <dataField name="Count of Response" fld="5" subtotal="count" showDataAs="percentOfRow" baseField="4" baseItem="0" numFmtId="164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253849-6A32-41FB-A697-8889DE220AE1}" name="PivotTable3" cacheId="1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14:G21" firstHeaderRow="1" firstDataRow="3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2"/>
        <item x="3"/>
        <item x="1"/>
        <item x="0"/>
        <item x="4"/>
        <item t="default"/>
      </items>
    </pivotField>
    <pivotField showAll="0"/>
    <pivotField showAll="0"/>
    <pivotField axis="axisCol" showAll="0" sortType="ascending">
      <items count="6">
        <item x="3"/>
        <item x="0"/>
        <item x="2"/>
        <item x="1"/>
        <item x="4"/>
        <item t="default"/>
      </items>
    </pivotField>
    <pivotField axis="axisCol" showAll="0">
      <items count="3">
        <item x="0"/>
        <item h="1" x="1"/>
        <item t="default"/>
      </items>
    </pivotField>
    <pivotField showAll="0"/>
    <pivotField showAll="0"/>
  </pivotFields>
  <rowFields count="1">
    <field x="16"/>
  </rowFields>
  <rowItems count="5">
    <i>
      <x/>
    </i>
    <i>
      <x v="1"/>
    </i>
    <i>
      <x v="2"/>
    </i>
    <i>
      <x v="3"/>
    </i>
    <i t="grand">
      <x/>
    </i>
  </rowItems>
  <colFields count="2">
    <field x="20"/>
    <field x="19"/>
  </colFields>
  <colItems count="6">
    <i>
      <x/>
      <x/>
    </i>
    <i r="1">
      <x v="1"/>
    </i>
    <i r="1">
      <x v="2"/>
    </i>
    <i r="1">
      <x v="3"/>
    </i>
    <i t="default">
      <x/>
    </i>
    <i t="grand">
      <x/>
    </i>
  </colItems>
  <dataFields count="1">
    <dataField name="Count of Final" fld="16" subtotal="count" showDataAs="percentOfCol" baseField="16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5F4694-18E3-4F5E-AD4E-179149519739}" name="PivotTable2" cacheId="1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28:F33" firstHeaderRow="1" firstDataRow="2" firstDataCol="1" rowPageCount="2" colPageCount="1"/>
  <pivotFields count="23">
    <pivotField showAll="0"/>
    <pivotField axis="axisRow" showAll="0">
      <items count="5">
        <item x="0"/>
        <item h="1" x="3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2"/>
        <item x="3"/>
        <item x="1"/>
        <item x="0"/>
        <item x="4"/>
        <item t="default"/>
      </items>
    </pivotField>
    <pivotField showAll="0"/>
    <pivotField showAll="0"/>
    <pivotField axis="axisPage" showAll="0">
      <items count="6">
        <item x="3"/>
        <item x="0"/>
        <item x="2"/>
        <item x="1"/>
        <item x="4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showAll="0"/>
  </pivotFields>
  <rowFields count="1">
    <field x="1"/>
  </rowFields>
  <rowItems count="4">
    <i>
      <x/>
    </i>
    <i>
      <x v="2"/>
    </i>
    <i>
      <x v="3"/>
    </i>
    <i t="grand">
      <x/>
    </i>
  </rowItems>
  <colFields count="1">
    <field x="16"/>
  </colFields>
  <colItems count="5">
    <i>
      <x/>
    </i>
    <i>
      <x v="1"/>
    </i>
    <i>
      <x v="2"/>
    </i>
    <i>
      <x v="3"/>
    </i>
    <i t="grand">
      <x/>
    </i>
  </colItems>
  <pageFields count="2">
    <pageField fld="20" hier="-1"/>
    <pageField fld="19" hier="-1"/>
  </pageFields>
  <dataFields count="1">
    <dataField name="Count of Final" fld="16" subtotal="count" showDataAs="percentOfRow" baseField="1" baseItem="0" numFmtId="164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7884F6-813A-4822-A797-40D9E8F61D8F}" name="PivotTable15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Q69:U74" firstHeaderRow="1" firstDataRow="2" firstDataCol="1" rowPageCount="2" colPageCount="1"/>
  <pivotFields count="17">
    <pivotField showAll="0"/>
    <pivotField axis="axisRow" showAll="0">
      <items count="5">
        <item h="1"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axis="axisPage" showAll="0">
      <items count="5">
        <item x="1"/>
        <item x="2"/>
        <item x="3"/>
        <item x="0"/>
        <item t="default"/>
      </items>
    </pivotField>
    <pivotField axis="axisPage" showAll="0">
      <items count="4">
        <item x="0"/>
        <item x="1"/>
        <item m="1" x="2"/>
        <item t="default"/>
      </items>
    </pivotField>
    <pivotField showAll="0"/>
    <pivotField showAll="0"/>
  </pivotFields>
  <rowFields count="1">
    <field x="1"/>
  </rowFields>
  <rowItems count="4">
    <i>
      <x v="1"/>
    </i>
    <i>
      <x v="2"/>
    </i>
    <i>
      <x v="3"/>
    </i>
    <i t="grand">
      <x/>
    </i>
  </rowItems>
  <colFields count="1">
    <field x="9"/>
  </colFields>
  <colItems count="4">
    <i>
      <x/>
    </i>
    <i>
      <x v="1"/>
    </i>
    <i>
      <x v="2"/>
    </i>
    <i t="grand">
      <x/>
    </i>
  </colItems>
  <pageFields count="2">
    <pageField fld="14" hier="-1"/>
    <pageField fld="13" hier="-1"/>
  </pageFields>
  <dataFields count="1">
    <dataField name="Valid Throat Culture Sent" fld="9" subtotal="count" baseField="0" baseItem="0"/>
  </dataFields>
  <formats count="1">
    <format dxfId="0">
      <pivotArea type="origin" dataOnly="0" labelOnly="1" outline="0" fieldPosition="0"/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0AF1F5-5316-4911-9AC5-64C19768D2F8}" name="PivotTable10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22:F29" firstHeaderRow="1" firstDataRow="3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2"/>
        <item x="0"/>
        <item x="3"/>
        <item x="1"/>
        <item h="1" x="4"/>
        <item t="default"/>
      </items>
    </pivotField>
    <pivotField showAll="0"/>
    <pivotField showAll="0"/>
    <pivotField axis="axisCol" showAll="0" sortType="ascending">
      <items count="5">
        <item x="0"/>
        <item x="1"/>
        <item x="2"/>
        <item x="3"/>
        <item t="default"/>
      </items>
    </pivotField>
    <pivotField axis="axisCol" showAll="0">
      <items count="4">
        <item m="1" x="2"/>
        <item x="0"/>
        <item x="1"/>
        <item t="default"/>
      </items>
    </pivotField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Fields count="2">
    <field x="14"/>
    <field x="13"/>
  </colFields>
  <colItems count="5">
    <i>
      <x v="1"/>
      <x/>
    </i>
    <i r="1">
      <x v="1"/>
    </i>
    <i r="1">
      <x v="2"/>
    </i>
    <i t="default">
      <x v="1"/>
    </i>
    <i t="grand">
      <x/>
    </i>
  </colItems>
  <dataFields count="1">
    <dataField name="Strep Throat: Overall Interpretation" fld="10" subtotal="count" baseField="0" baseItem="0"/>
  </dataFields>
  <formats count="1">
    <format dxfId="1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5CE99F-4C2A-4950-9828-E7C124E558A8}" name="PivotTable12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46:F52" firstHeaderRow="1" firstDataRow="3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1"/>
        <item x="0"/>
        <item h="1" x="3"/>
        <item x="2"/>
        <item t="default"/>
      </items>
    </pivotField>
    <pivotField showAll="0"/>
    <pivotField showAll="0"/>
    <pivotField showAll="0"/>
    <pivotField axis="axisCol" showAll="0" sortType="ascending">
      <items count="5">
        <item x="0"/>
        <item x="1"/>
        <item x="2"/>
        <item x="3"/>
        <item t="default"/>
      </items>
    </pivotField>
    <pivotField axis="axisCol" showAll="0">
      <items count="4">
        <item m="1" x="2"/>
        <item x="0"/>
        <item x="1"/>
        <item t="default"/>
      </items>
    </pivotField>
    <pivotField showAll="0"/>
    <pivotField showAll="0"/>
  </pivotFields>
  <rowFields count="1">
    <field x="9"/>
  </rowFields>
  <rowItems count="4">
    <i>
      <x/>
    </i>
    <i>
      <x v="1"/>
    </i>
    <i>
      <x v="3"/>
    </i>
    <i t="grand">
      <x/>
    </i>
  </rowItems>
  <colFields count="2">
    <field x="14"/>
    <field x="13"/>
  </colFields>
  <colItems count="5">
    <i>
      <x v="1"/>
      <x/>
    </i>
    <i r="1">
      <x v="1"/>
    </i>
    <i r="1">
      <x v="2"/>
    </i>
    <i t="default">
      <x v="1"/>
    </i>
    <i t="grand">
      <x/>
    </i>
  </colItems>
  <dataFields count="1">
    <dataField name="Valid Throat Culture Sent" fld="9" subtotal="count" showDataAs="percentOfCol" baseField="9" baseItem="0" numFmtId="164"/>
  </dataFields>
  <formats count="1">
    <format dxfId="2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41B7DF-2977-46CB-A792-66C4C1AA6FAE}" name="PivotTable8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3:F10" firstHeaderRow="1" firstDataRow="3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3"/>
        <item x="2"/>
        <item x="1"/>
        <item h="1" x="4"/>
        <item t="default"/>
      </items>
    </pivotField>
    <pivotField showAll="0"/>
    <pivotField showAll="0"/>
    <pivotField showAll="0"/>
    <pivotField showAll="0"/>
    <pivotField axis="axisCol" showAll="0" sortType="ascending">
      <items count="5">
        <item x="0"/>
        <item x="1"/>
        <item x="2"/>
        <item x="3"/>
        <item t="default"/>
      </items>
    </pivotField>
    <pivotField axis="axisCol" showAll="0">
      <items count="4">
        <item m="1" x="2"/>
        <item x="0"/>
        <item x="1"/>
        <item t="default"/>
      </items>
    </pivotField>
    <pivotField showAll="0"/>
    <pivotField showAll="0"/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Fields count="2">
    <field x="14"/>
    <field x="13"/>
  </colFields>
  <colItems count="5">
    <i>
      <x v="1"/>
      <x/>
    </i>
    <i r="1">
      <x v="1"/>
    </i>
    <i r="1">
      <x v="2"/>
    </i>
    <i t="default">
      <x v="1"/>
    </i>
    <i t="grand">
      <x/>
    </i>
  </colItems>
  <dataFields count="1">
    <dataField name="Strep Throat: Appropriate Antibiotic Use" fld="8" subtotal="count" baseField="8" baseItem="0"/>
  </dataFields>
  <formats count="1">
    <format dxfId="3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4F9C32-0246-4301-A6D5-183C249DFC39}" name="PivotTable2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69:F74" firstHeaderRow="1" firstDataRow="2" firstDataCol="1" rowPageCount="2" colPageCount="1"/>
  <pivotFields count="17">
    <pivotField showAll="0"/>
    <pivotField axis="axisRow" showAll="0">
      <items count="5">
        <item h="1"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1"/>
        <item x="3"/>
        <item x="2"/>
        <item x="0"/>
        <item x="4"/>
        <item t="default"/>
      </items>
    </pivotField>
    <pivotField showAll="0"/>
    <pivotField showAll="0"/>
    <pivotField showAll="0"/>
    <pivotField showAll="0"/>
    <pivotField axis="axisPage" showAll="0">
      <items count="5">
        <item x="1"/>
        <item x="2"/>
        <item x="3"/>
        <item x="0"/>
        <item t="default"/>
      </items>
    </pivotField>
    <pivotField axis="axisPage" showAll="0">
      <items count="4">
        <item x="0"/>
        <item x="1"/>
        <item m="1" x="2"/>
        <item t="default"/>
      </items>
    </pivotField>
    <pivotField showAll="0"/>
    <pivotField showAll="0"/>
  </pivotFields>
  <rowFields count="1">
    <field x="1"/>
  </rowFields>
  <rowItems count="4">
    <i>
      <x v="1"/>
    </i>
    <i>
      <x v="2"/>
    </i>
    <i>
      <x v="3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pageFields count="2">
    <pageField fld="14" hier="-1"/>
    <pageField fld="13" hier="-1"/>
  </pageFields>
  <dataFields count="1">
    <dataField name="Strep Throat: Appropriate Antibiotic Use" fld="8" subtotal="count" baseField="0" baseItem="0"/>
  </dataFields>
  <formats count="1">
    <format dxfId="4">
      <pivotArea type="origin" dataOnly="0" labelOnly="1" outline="0" fieldPosition="0"/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97899C-E6BB-49E1-841C-DC8BFF83F5A0}" name="PivotTable14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I69:N74" firstHeaderRow="1" firstDataRow="2" firstDataCol="1" rowPageCount="2" colPageCount="1"/>
  <pivotFields count="17">
    <pivotField showAll="0"/>
    <pivotField axis="axisRow" showAll="0">
      <items count="5">
        <item h="1"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1"/>
        <item x="0"/>
        <item x="2"/>
        <item x="3"/>
        <item x="4"/>
        <item t="default"/>
      </items>
    </pivotField>
    <pivotField showAll="0"/>
    <pivotField showAll="0"/>
    <pivotField axis="axisPage" showAll="0">
      <items count="5">
        <item x="1"/>
        <item x="2"/>
        <item x="3"/>
        <item x="0"/>
        <item t="default"/>
      </items>
    </pivotField>
    <pivotField axis="axisPage" showAll="0">
      <items count="4">
        <item x="0"/>
        <item x="1"/>
        <item m="1" x="2"/>
        <item t="default"/>
      </items>
    </pivotField>
    <pivotField showAll="0"/>
    <pivotField showAll="0"/>
  </pivotFields>
  <rowFields count="1">
    <field x="1"/>
  </rowFields>
  <rowItems count="4">
    <i>
      <x v="1"/>
    </i>
    <i>
      <x v="2"/>
    </i>
    <i>
      <x v="3"/>
    </i>
    <i t="grand">
      <x/>
    </i>
  </rowItems>
  <colFields count="1">
    <field x="10"/>
  </colFields>
  <colItems count="5">
    <i>
      <x/>
    </i>
    <i>
      <x v="1"/>
    </i>
    <i>
      <x v="2"/>
    </i>
    <i>
      <x v="3"/>
    </i>
    <i t="grand">
      <x/>
    </i>
  </colItems>
  <pageFields count="2">
    <pageField fld="14" hier="-1"/>
    <pageField fld="13" hier="-1"/>
  </pageFields>
  <dataFields count="1">
    <dataField name="Strep Throat: Overall Interpretation" fld="10" subtotal="count" baseField="0" baseItem="0"/>
  </dataFields>
  <formats count="1">
    <format dxfId="5">
      <pivotArea type="origin" dataOnly="0" labelOnly="1" outline="0" fieldPosition="0"/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00CA2D-75BA-48F1-92B9-C093042F0829}" name="Table24" displayName="Table24" ref="A1:E3" totalsRowShown="0" headerRowDxfId="51" headerRowBorderDxfId="50" tableBorderDxfId="49">
  <autoFilter ref="A1:E3" xr:uid="{4918BCA6-2B45-4618-989F-53E87EF705AB}"/>
  <tableColumns count="5">
    <tableColumn id="1" xr3:uid="{FDC8F962-3B48-42B5-B1D6-F5FC912FAA39}" name="Last Name *"/>
    <tableColumn id="2" xr3:uid="{018D858F-A2FB-471B-A6B9-92CC5154F0AE}" name="First Name *"/>
    <tableColumn id="3" xr3:uid="{11F45F77-1111-4EFF-A8F8-2E6ACFC1240E}" name="Email *" dataCellStyle="Hyperlink"/>
    <tableColumn id="4" xr3:uid="{BD5DD7D2-41E8-426D-96AC-249F794176E8}" name="Phone"/>
    <tableColumn id="5" xr3:uid="{590D0D76-86C0-439F-B2EB-C5388726CB09}" name="Display" dataDxfId="48">
      <calculatedColumnFormula>_xlfn.TEXTJOIN(", ", TRUE, A2:C2)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18BCA6-2B45-4618-989F-53E87EF705AB}" name="Table2" displayName="Table2" ref="A1:F4" totalsRowShown="0" headerRowDxfId="47" headerRowBorderDxfId="46" tableBorderDxfId="45">
  <autoFilter ref="A1:F4" xr:uid="{4918BCA6-2B45-4618-989F-53E87EF705AB}"/>
  <tableColumns count="6">
    <tableColumn id="1" xr3:uid="{2FA4BB02-460E-4922-88F0-B31F55BE7DFE}" name="Last Name *"/>
    <tableColumn id="2" xr3:uid="{2028416A-1F2C-45E3-8B1D-75E042FF7EFA}" name="First Name *"/>
    <tableColumn id="3" xr3:uid="{F61C065C-F6A1-4DB0-A298-6D3DCEEA1694}" name="Email *" dataCellStyle="Hyperlink"/>
    <tableColumn id="4" xr3:uid="{8AF3C176-E966-4DD2-945B-12C93BF6952E}" name="Phone"/>
    <tableColumn id="5" xr3:uid="{862DD19E-6CB2-475F-9F59-C0182F0F84E6}" name="Display">
      <calculatedColumnFormula>_xlfn.TEXTJOIN(", ", TRUE, A2:C2)</calculatedColumnFormula>
    </tableColumn>
    <tableColumn id="6" xr3:uid="{E4D3E679-3278-4F86-80C2-9AE7D0C462CF}" name="Credential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4227CA4-CAF6-4605-87AD-5E411499F242}" name="ABSCombo" displayName="ABSCombo" ref="A1:W6" totalsRowShown="0">
  <autoFilter ref="A1:W6" xr:uid="{A4227CA4-CAF6-4605-87AD-5E411499F242}"/>
  <tableColumns count="23">
    <tableColumn id="1" xr3:uid="{130D839C-9DD8-400E-AD65-B19A64B34059}" name="Reviewer *"/>
    <tableColumn id="2" xr3:uid="{6A5265FF-BD33-4806-BE36-10C2E66BAEAD}" name="Clinician *"/>
    <tableColumn id="4" xr3:uid="{19EBC3BA-102B-45FD-ABEC-73E249FAA50E}" name="Visit Date *" dataDxfId="44"/>
    <tableColumn id="5" xr3:uid="{47517C23-1E5C-4C7A-9668-D4FD28F69C07}" name="ID"/>
    <tableColumn id="6" xr3:uid="{C1A88937-4CA9-4ABC-AF5A-2CBAA90E612D}" name="ICD1 *"/>
    <tableColumn id="7" xr3:uid="{E1105FFD-3EC7-4029-A9C9-0024A325B5DB}" name="ICD2"/>
    <tableColumn id="8" xr3:uid="{61D738D4-5051-47A1-B64A-B5D56475D5D4}" name="ICD3"/>
    <tableColumn id="9" xr3:uid="{F049B53C-6674-47E8-AA0D-CE157FBBA14F}" name="ICD4"/>
    <tableColumn id="10" xr3:uid="{2C5FD606-407A-489E-AF49-DD6EEB0D46B3}" name="ICD5"/>
    <tableColumn id="19" xr3:uid="{05D097CD-29F0-4F19-867A-8A799D34BC0D}" name="Antibiotic y/n *"/>
    <tableColumn id="18" xr3:uid="{F93D0467-2451-4C29-9C3D-14F6FD2C1FB1}" name="Int1" dataDxfId="43">
      <calculatedColumnFormula>IF(ISBLANK(E2), "", IFERROR(VLOOKUP(E2, Dx!$A$2:$C$10000, 3, FALSE), "X"))</calculatedColumnFormula>
    </tableColumn>
    <tableColumn id="17" xr3:uid="{B027024E-8FA4-4085-9535-515520DFC59E}" name="Int2" dataDxfId="42">
      <calculatedColumnFormula>IF(ISBLANK(F2), "", IFERROR(VLOOKUP(F2, Dx!$A$2:$C$10000, 3, FALSE), "X"))</calculatedColumnFormula>
    </tableColumn>
    <tableColumn id="16" xr3:uid="{4EA6D5AC-A3E4-466D-8F4B-ED2020FBFBAA}" name="Int3" dataDxfId="41">
      <calculatedColumnFormula>IF(ISBLANK(G2), "", IFERROR(VLOOKUP(G2, Dx!$A$2:$C$10000, 3, FALSE), "X"))</calculatedColumnFormula>
    </tableColumn>
    <tableColumn id="15" xr3:uid="{C26EEE94-B9DB-4D51-89BC-E0641B20B03A}" name="Int4" dataDxfId="40">
      <calculatedColumnFormula>IF(ISBLANK(H2), "", IFERROR(VLOOKUP(H2, Dx!$A$2:$C$10000, 3, FALSE), "X"))</calculatedColumnFormula>
    </tableColumn>
    <tableColumn id="14" xr3:uid="{01516127-AE35-4DAF-B250-B3C160292FCB}" name="Int5" dataDxfId="39">
      <calculatedColumnFormula>IF(ISBLANK(I2), "", IFERROR(VLOOKUP(I2, Dx!$A$2:$C$10000, 3, FALSE), "X"))</calculatedColumnFormula>
    </tableColumn>
    <tableColumn id="13" xr3:uid="{F9A09E5C-F8BF-465D-A3D4-7FA505222034}" name="Dx Interpretation" dataDxfId="38">
      <calculatedColumnFormula>IF(COUNTIF(K2:O2, "A") &gt; 0, "Abx Appropriate", IF(COUNTIF(K2:O2, "X") = COUNTA(K2:O2) - COUNTIF(K2:O2, ""), "Outside Scope", IF(COUNTIF(K2:O2, "O") = COUNTA(K2:O2) - COUNTIF(K2:O2, ""), "No Abx Indication", "")))</calculatedColumnFormula>
    </tableColumn>
    <tableColumn id="21" xr3:uid="{6137CCD7-6594-4C52-9AC8-44615CA4EE71}" name="Final" dataDxfId="37">
      <calculatedColumnFormula>IF(AND(P2="Abx Appropriate",J2="y"), "Treated Bacterial Illness", IF(AND(P2="Abx Appropriate",J2&lt;&gt;"y"), "Untreated Bacterial Illness", IF(P2="Outside Scope", "Outside Scope", IF(AND(P2="No Abx Indication", J2="y"), "FAIL", IF(AND(P2="No Abx Indication", J2="n"), "PASS", "")))))</calculatedColumnFormula>
    </tableColumn>
    <tableColumn id="20" xr3:uid="{4998664E-F42D-4C65-A930-243D2FC52013}" name="Timestamp" dataDxfId="36">
      <calculatedColumnFormula>IF(Q2&lt;&gt;"", IF(OR(R2="",R2=DATE(1900,1,0)), NOW(), R2), "")</calculatedColumnFormula>
    </tableColumn>
    <tableColumn id="12" xr3:uid="{2FA06FFB-C28E-4CCD-8A62-F19C816D27F7}" name="Comments"/>
    <tableColumn id="22" xr3:uid="{66AE55EF-A49D-43A8-8EBB-6B67C66C4E85}" name="Month" dataDxfId="35">
      <calculatedColumnFormula>IF(C2="", "", MONTH(C2))</calculatedColumnFormula>
    </tableColumn>
    <tableColumn id="23" xr3:uid="{672B7D34-0A83-4B42-A6F8-B13F6D2C0C2A}" name="Year" dataDxfId="34">
      <calculatedColumnFormula>IF(C2="", "", YEAR(C2))</calculatedColumnFormula>
    </tableColumn>
    <tableColumn id="3" xr3:uid="{54FC2E87-1D8C-4F97-A7BB-FAB489B62785}" name="T-month" dataDxfId="33">
      <calculatedColumnFormula>IF(R2="", "", MONTH(R2))</calculatedColumnFormula>
    </tableColumn>
    <tableColumn id="11" xr3:uid="{42080B71-3A60-4644-AC87-44153809C072}" name="T-year" dataDxfId="32">
      <calculatedColumnFormula>IF(R2="", "", YEAR(R2))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9C6DD0-764C-465C-8563-95928F0DAC5B}" name="Table47" displayName="Table47" ref="A1:Q7" totalsRowShown="0">
  <autoFilter ref="A1:Q7" xr:uid="{A4227CA4-CAF6-4605-87AD-5E411499F242}"/>
  <tableColumns count="17">
    <tableColumn id="1" xr3:uid="{881F3A06-3E33-46EB-B7B8-84C4A1FD88A2}" name="Reviewer *"/>
    <tableColumn id="2" xr3:uid="{73EB527A-450B-4256-998C-EA1A5A2BAAD7}" name="Clinician *"/>
    <tableColumn id="4" xr3:uid="{F853785D-467F-4814-8A30-AA131F31B73D}" name="Visit Date *" dataDxfId="31"/>
    <tableColumn id="5" xr3:uid="{0678252C-C448-4E88-898E-D9B6BBDF6DC6}" name="ID"/>
    <tableColumn id="6" xr3:uid="{1F0B604C-27C6-4AC7-AF8C-72CD9905C827}" name="Strep Testing Indicated? *"/>
    <tableColumn id="7" xr3:uid="{BE6BE010-CF79-4AB5-9814-8428CC3AEE13}" name="Rapid Strep Test? *"/>
    <tableColumn id="22" xr3:uid="{1550E7A6-EED2-484D-BD14-EDD16B5F3704}" name="Throat Cx Appropriate? *"/>
    <tableColumn id="8" xr3:uid="{DB369C74-006E-4084-B642-A66356244FDE}" name="Throat Cx Sent? *"/>
    <tableColumn id="9" xr3:uid="{A75DE97B-3943-43C8-BD05-82775E45E35F}" name="Appropriate Strep Abx? *"/>
    <tableColumn id="25" xr3:uid="{A7C1F57B-2BD7-40D6-91CE-A0D78859C7A5}" name="Valid Cx Sent?" dataDxfId="30">
      <calculatedColumnFormula>IF(ISBLANK(H2),"",IF(H2=G2,"Throat Cx Reasoning Valid",IF(H2="n","Failed to Send Throat Cx","Inappropriately Sent Throat Cx")))</calculatedColumnFormula>
    </tableColumn>
    <tableColumn id="24" xr3:uid="{43D48C57-3E46-4534-BBC1-34E2C82283DB}" name="Antibiotic Interpretation" dataDxfId="29">
      <calculatedColumnFormula>IF(ISBLANK(I2), "", IF(OR(AND(F2="negative",I2="not prescribed"), AND(F2="not performed",I2="not prescribed")), "Avoided Unnecessary Antibiotic", IF(OR(AND(F2="negative",I2&lt;&gt;"not prescribed"), AND(F2="not performed",I2&lt;&gt;"not performed")), "Antibiotic Stewardship FAIL", IF(I2="yes", "Appropriate Antibiotic", IF(I2="not prescribed", "Failure to Treat", I2)))))</calculatedColumnFormula>
    </tableColumn>
    <tableColumn id="20" xr3:uid="{B966B914-1D64-4064-A93E-9C27CEDF21D3}" name="Timestamp" dataDxfId="28">
      <calculatedColumnFormula>IF(K2&lt;&gt;"", IF(OR(L2="",L2=DATE(1900,1,0)), NOW(), L2), "")</calculatedColumnFormula>
    </tableColumn>
    <tableColumn id="12" xr3:uid="{CB4B1859-5A8B-4F09-B9DA-B0067EA67F47}" name="Comments"/>
    <tableColumn id="26" xr3:uid="{0F0E39EA-EDBE-4177-A99B-C323C7C471EE}" name="Month" dataDxfId="27">
      <calculatedColumnFormula>IF(C2="", "", MONTH(C2))</calculatedColumnFormula>
    </tableColumn>
    <tableColumn id="27" xr3:uid="{545D34AC-1CBA-4665-B8FA-11167700553D}" name="Year" dataDxfId="26">
      <calculatedColumnFormula>IF(C2="", "", YEAR(C2))</calculatedColumnFormula>
    </tableColumn>
    <tableColumn id="3" xr3:uid="{C690E2D2-7AA0-4C63-908F-3ED0F42D2875}" name="T-month" dataDxfId="25">
      <calculatedColumnFormula>IF(L2="", "", MONTH(L2))</calculatedColumnFormula>
    </tableColumn>
    <tableColumn id="10" xr3:uid="{77D3028B-7974-4504-B83E-75E03C6440FD}" name="T-year" dataDxfId="24">
      <calculatedColumnFormula>IF(L2="", "", YEAR(L2))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1D9CE16-89BA-403A-81B4-005656D26108}" name="Table4710" displayName="Table4710" ref="A1:N5" totalsRowShown="0">
  <autoFilter ref="A1:N5" xr:uid="{A4227CA4-CAF6-4605-87AD-5E411499F242}"/>
  <tableColumns count="14">
    <tableColumn id="1" xr3:uid="{A130D099-940B-4F5B-91E7-D8DB6D292622}" name="Reviewer *"/>
    <tableColumn id="2" xr3:uid="{5D40D741-2BB8-4250-83D3-68BC4C93A9FE}" name="Clinician *"/>
    <tableColumn id="4" xr3:uid="{0B1DC762-3F75-453E-9CCF-886EBAE82CBD}" name="Visit Date *" dataDxfId="23"/>
    <tableColumn id="5" xr3:uid="{AB94632F-021A-42A4-999D-C9A4648C1793}" name="ID"/>
    <tableColumn id="6" xr3:uid="{71050989-7754-4DCC-A5AA-07A3C85953E3}" name="Criteria of ABRS? *"/>
    <tableColumn id="7" xr3:uid="{E44896B1-F42E-43C5-8B1D-0D8EB7445DE6}" name="Antibiotic Prescribed? *"/>
    <tableColumn id="22" xr3:uid="{0D1F3B19-4CAD-4128-BAD7-6FC13371EC1B}" name="Appropriate Antibiotic? *" dataDxfId="22">
      <calculatedColumnFormula>IF(F2="n", "n/a", "")</calculatedColumnFormula>
    </tableColumn>
    <tableColumn id="24" xr3:uid="{8C72C9C3-5A2B-45A9-BB37-50E002FF509E}" name="Antibiotic Interpretation" dataDxfId="21">
      <calculatedColumnFormula>IF(AND(E2="n",F2="n"), "Inappropriate Sinusitis Dx Without Antibiotic", IF(AND(E2="n",F2="y",G2="n"), "Inappropriate Sinusitis Dx with Wrong Antibiotic Rx", IF(AND(E2="n",F2="y",G2="y"), "Inappropriate Sinusitis Dx With Right Antibiotic", IF(AND(E2="y",F2="n"), "Untreated Sinusitis", IF(AND(E2="y",F2="y",G2="y"), "Sinusitis Correctly Diagnosed and Treated", IF(AND(E2="y",F2="y",G2="n"), "Sinusitis Correctly Diagnosed but Wrong Antibiotic Rx", ""))))))</calculatedColumnFormula>
    </tableColumn>
    <tableColumn id="20" xr3:uid="{B38B5130-6E5C-4239-9CFC-67DB49076B3E}" name="Timestamp" dataDxfId="20">
      <calculatedColumnFormula>IF(H2&lt;&gt;"", IF(OR(I2="",I2=DATE(1900,1,0)), NOW(), I2), "")</calculatedColumnFormula>
    </tableColumn>
    <tableColumn id="12" xr3:uid="{9DDC5E43-362A-4BEB-9AEE-72472D4B3489}" name="Comments"/>
    <tableColumn id="26" xr3:uid="{BF5706BD-4A73-4E8E-8A1C-1B6C457C15F1}" name="Month" dataDxfId="19">
      <calculatedColumnFormula>IF(C2="", "", MONTH(C2))</calculatedColumnFormula>
    </tableColumn>
    <tableColumn id="27" xr3:uid="{C0FF5045-B791-431D-97D1-D45F8AF4E22C}" name="Year" dataDxfId="18">
      <calculatedColumnFormula>IF(C2="", "", YEAR(C2))</calculatedColumnFormula>
    </tableColumn>
    <tableColumn id="3" xr3:uid="{8F7EF7EB-8398-45C7-AD15-DA10B11E907F}" name="T-month" dataDxfId="17">
      <calculatedColumnFormula>IF(I2="", "", MONTH(I2))</calculatedColumnFormula>
    </tableColumn>
    <tableColumn id="8" xr3:uid="{04090488-2FC7-4F59-82D7-CE5D2965186F}" name="T-year" dataDxfId="16">
      <calculatedColumnFormula>IF(I2="", "", YEAR(I2))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4AFE3CF-5C2A-4E24-B0B6-746566E1D68C}" name="Table479" displayName="Table479" ref="A1:L6" totalsRowShown="0">
  <autoFilter ref="A1:L6" xr:uid="{A4227CA4-CAF6-4605-87AD-5E411499F242}"/>
  <tableColumns count="12">
    <tableColumn id="1" xr3:uid="{E5A6AD43-E2C7-45DD-A8A6-F8219ED32BA9}" name="Reviewer *"/>
    <tableColumn id="2" xr3:uid="{EC76A5C2-4176-4430-85C0-7945E8540571}" name="Clinician *"/>
    <tableColumn id="4" xr3:uid="{66631784-9704-456C-B0DE-C71C81724FAD}" name="Visit Date *" dataDxfId="15"/>
    <tableColumn id="5" xr3:uid="{B6D4E119-E016-4261-9AE7-6CC57EE41B73}" name="ID"/>
    <tableColumn id="6" xr3:uid="{869805DC-AFD9-494D-A8B0-F0CD1CDF12B6}" name="Metric Name"/>
    <tableColumn id="7" xr3:uid="{D6A77747-442B-4F74-B75B-9C7023F13A48}" name="Response" dataDxfId="14"/>
    <tableColumn id="20" xr3:uid="{B126DC35-17DB-41F1-BC07-3F5A016B623F}" name="Timestamp" dataDxfId="13">
      <calculatedColumnFormula>IF(F2&lt;&gt;"", IF(OR(G2="",G2=DATE(1900,1,0)), NOW(), G2), "")</calculatedColumnFormula>
    </tableColumn>
    <tableColumn id="12" xr3:uid="{A0988BDD-76A3-4F04-AA94-E6F272343C19}" name="Comments"/>
    <tableColumn id="26" xr3:uid="{F7D62215-2A80-4645-9602-9EB1DF1F5CEC}" name="Month" dataDxfId="12">
      <calculatedColumnFormula>IF(C2="", "", MONTH(C2))</calculatedColumnFormula>
    </tableColumn>
    <tableColumn id="27" xr3:uid="{5982918D-2B92-4BD9-99B4-C1D5B3D91BC1}" name="Year" dataDxfId="11">
      <calculatedColumnFormula>IF(C2="", "", YEAR(C2))</calculatedColumnFormula>
    </tableColumn>
    <tableColumn id="8" xr3:uid="{E7BEF2BB-3271-42CD-AB4F-EC72D300A092}" name="T-Month" dataDxfId="10">
      <calculatedColumnFormula>IF(G2="", "", MONTH(G2))</calculatedColumnFormula>
    </tableColumn>
    <tableColumn id="9" xr3:uid="{3A5A978D-7B07-4D41-96EF-54588DB20F4B}" name="T-Year" dataDxfId="9">
      <calculatedColumnFormula>IF(G2="", "", YEAR(G2))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BA37FAA-41E4-4F45-85D5-CBDE125CE291}" name="Table1" displayName="Table1" ref="A1:C1048576" totalsRowShown="0">
  <autoFilter ref="A1:C1048576" xr:uid="{7C96351D-4E58-49BA-AF16-00BD9EFAF00B}"/>
  <tableColumns count="3">
    <tableColumn id="2" xr3:uid="{5E0A5188-0EF8-48F4-9FA7-E5A27663F774}" name="CODE"/>
    <tableColumn id="5" xr3:uid="{B3F4DFBC-F8FA-4C06-900E-926AC1823245}" name="Diagnosis"/>
    <tableColumn id="3" xr3:uid="{0E27EA2C-DBFC-4D46-B912-547A3C19BD23}" name="ListType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655C3C-1A29-49EE-A10A-87D17DDED8E6}" name="AddedMetrics" displayName="AddedMetrics" ref="A1:C6" totalsRowShown="0">
  <autoFilter ref="A1:C6" xr:uid="{BE655C3C-1A29-49EE-A10A-87D17DDED8E6}"/>
  <tableColumns count="3">
    <tableColumn id="1" xr3:uid="{1C5D6846-0FF6-4D85-BD0A-2445E0F7C470}" name="Metric Name"/>
    <tableColumn id="2" xr3:uid="{FCCA2042-9A11-481B-A5FA-DB031989E888}" name="Documentation"/>
    <tableColumn id="3" xr3:uid="{9750DEDD-4316-4FF2-9EFC-16D09BE95071}" name="Reference Link or Evidence Based Guideli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youtube.com/TB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5.xml"/><Relationship Id="rId2" Type="http://schemas.openxmlformats.org/officeDocument/2006/relationships/pivotTable" Target="../pivotTables/pivotTable14.xml"/><Relationship Id="rId1" Type="http://schemas.openxmlformats.org/officeDocument/2006/relationships/pivotTable" Target="../pivotTables/pivotTable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8.xml"/><Relationship Id="rId2" Type="http://schemas.openxmlformats.org/officeDocument/2006/relationships/pivotTable" Target="../pivotTables/pivotTable17.xml"/><Relationship Id="rId1" Type="http://schemas.openxmlformats.org/officeDocument/2006/relationships/pivotTable" Target="../pivotTables/pivotTable16.xml"/><Relationship Id="rId4" Type="http://schemas.openxmlformats.org/officeDocument/2006/relationships/pivotTable" Target="../pivotTables/pivotTable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mdinteractive.com/mips_quality_measure/2023-mips-quality-measure-093" TargetMode="External"/><Relationship Id="rId2" Type="http://schemas.openxmlformats.org/officeDocument/2006/relationships/hyperlink" Target="https://www.idsociety.org/practice-guideline/skin-and-soft-tissue-infections/" TargetMode="External"/><Relationship Id="rId1" Type="http://schemas.openxmlformats.org/officeDocument/2006/relationships/hyperlink" Target="https://www.idsociety.org/practice-guideline/skin-and-soft-tissue-infections/" TargetMode="External"/><Relationship Id="rId5" Type="http://schemas.openxmlformats.org/officeDocument/2006/relationships/table" Target="../tables/table8.xml"/><Relationship Id="rId4" Type="http://schemas.openxmlformats.org/officeDocument/2006/relationships/hyperlink" Target="https://www.acpjournals.org/doi/10.7326/M20-735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revac@test.com" TargetMode="External"/><Relationship Id="rId1" Type="http://schemas.openxmlformats.org/officeDocument/2006/relationships/hyperlink" Target="mailto:test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w.prov@urgentcare.com" TargetMode="External"/><Relationship Id="rId2" Type="http://schemas.openxmlformats.org/officeDocument/2006/relationships/hyperlink" Target="mailto:best.clinician@urgentcare.com" TargetMode="External"/><Relationship Id="rId1" Type="http://schemas.openxmlformats.org/officeDocument/2006/relationships/hyperlink" Target="mailto:test@gmail.com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1.xml"/><Relationship Id="rId3" Type="http://schemas.openxmlformats.org/officeDocument/2006/relationships/pivotTable" Target="../pivotTables/pivotTable6.xml"/><Relationship Id="rId7" Type="http://schemas.openxmlformats.org/officeDocument/2006/relationships/pivotTable" Target="../pivotTables/pivotTable10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6" Type="http://schemas.openxmlformats.org/officeDocument/2006/relationships/pivotTable" Target="../pivotTables/pivotTable9.xml"/><Relationship Id="rId5" Type="http://schemas.openxmlformats.org/officeDocument/2006/relationships/pivotTable" Target="../pivotTables/pivotTable8.xml"/><Relationship Id="rId4" Type="http://schemas.openxmlformats.org/officeDocument/2006/relationships/pivotTable" Target="../pivotTables/pivotTable7.xml"/><Relationship Id="rId9" Type="http://schemas.openxmlformats.org/officeDocument/2006/relationships/pivotTable" Target="../pivotTables/pivot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D56F2-BF51-4BE8-AC26-A23EFE126B20}">
  <sheetPr codeName="Sheet1">
    <tabColor theme="9" tint="0.59999389629810485"/>
  </sheetPr>
  <dimension ref="A11:J86"/>
  <sheetViews>
    <sheetView tabSelected="1" zoomScale="150" zoomScaleNormal="150" workbookViewId="0">
      <selection activeCell="A196" sqref="A196"/>
    </sheetView>
  </sheetViews>
  <sheetFormatPr defaultColWidth="8.77734375" defaultRowHeight="18" x14ac:dyDescent="0.35"/>
  <cols>
    <col min="1" max="16384" width="8.77734375" style="1"/>
  </cols>
  <sheetData>
    <row r="11" spans="1:1" x14ac:dyDescent="0.35">
      <c r="A11" s="1" t="s">
        <v>1940</v>
      </c>
    </row>
    <row r="12" spans="1:1" x14ac:dyDescent="0.35">
      <c r="A12" s="1" t="s">
        <v>1941</v>
      </c>
    </row>
    <row r="13" spans="1:1" x14ac:dyDescent="0.35">
      <c r="A13" s="1" t="s">
        <v>1942</v>
      </c>
    </row>
    <row r="14" spans="1:1" x14ac:dyDescent="0.35">
      <c r="A14"/>
    </row>
    <row r="15" spans="1:1" x14ac:dyDescent="0.35">
      <c r="A15" s="1" t="s">
        <v>0</v>
      </c>
    </row>
    <row r="17" spans="1:10" hidden="1" x14ac:dyDescent="0.35">
      <c r="A17" s="1" t="s">
        <v>2</v>
      </c>
      <c r="J17" s="3" t="s">
        <v>3</v>
      </c>
    </row>
    <row r="18" spans="1:10" hidden="1" x14ac:dyDescent="0.35"/>
    <row r="19" spans="1:10" hidden="1" x14ac:dyDescent="0.35"/>
    <row r="20" spans="1:10" x14ac:dyDescent="0.35">
      <c r="A20" s="1" t="s">
        <v>1</v>
      </c>
    </row>
    <row r="21" spans="1:10" x14ac:dyDescent="0.35">
      <c r="A21" s="1">
        <v>1</v>
      </c>
      <c r="B21" s="1" t="s">
        <v>1818</v>
      </c>
    </row>
    <row r="22" spans="1:10" x14ac:dyDescent="0.35">
      <c r="B22" s="1" t="s">
        <v>1819</v>
      </c>
    </row>
    <row r="23" spans="1:10" x14ac:dyDescent="0.35">
      <c r="B23" s="1" t="s">
        <v>1820</v>
      </c>
    </row>
    <row r="24" spans="1:10" x14ac:dyDescent="0.35">
      <c r="B24" s="1" t="s">
        <v>1832</v>
      </c>
    </row>
    <row r="25" spans="1:10" x14ac:dyDescent="0.35">
      <c r="B25" s="1" t="s">
        <v>1833</v>
      </c>
    </row>
    <row r="26" spans="1:10" x14ac:dyDescent="0.35">
      <c r="B26" s="11" t="s">
        <v>1867</v>
      </c>
    </row>
    <row r="27" spans="1:10" x14ac:dyDescent="0.35">
      <c r="B27" s="12" t="s">
        <v>1868</v>
      </c>
    </row>
    <row r="29" spans="1:10" x14ac:dyDescent="0.35">
      <c r="A29" s="1">
        <f>A21+1</f>
        <v>2</v>
      </c>
      <c r="B29" s="1" t="s">
        <v>1812</v>
      </c>
    </row>
    <row r="30" spans="1:10" x14ac:dyDescent="0.35">
      <c r="B30" s="1" t="s">
        <v>1799</v>
      </c>
    </row>
    <row r="32" spans="1:10" x14ac:dyDescent="0.35">
      <c r="A32" s="1">
        <v>3</v>
      </c>
      <c r="B32" s="1" t="s">
        <v>1813</v>
      </c>
    </row>
    <row r="33" spans="1:6" x14ac:dyDescent="0.35">
      <c r="B33" s="1" t="s">
        <v>1821</v>
      </c>
    </row>
    <row r="35" spans="1:6" x14ac:dyDescent="0.35">
      <c r="A35" s="1">
        <v>4</v>
      </c>
      <c r="B35" s="1" t="s">
        <v>1814</v>
      </c>
    </row>
    <row r="37" spans="1:6" x14ac:dyDescent="0.35">
      <c r="C37" s="1" t="s">
        <v>1800</v>
      </c>
      <c r="F37" s="1" t="s">
        <v>1801</v>
      </c>
    </row>
    <row r="38" spans="1:6" x14ac:dyDescent="0.35">
      <c r="F38" s="1" t="s">
        <v>1811</v>
      </c>
    </row>
    <row r="39" spans="1:6" x14ac:dyDescent="0.35">
      <c r="F39" s="1" t="s">
        <v>1817</v>
      </c>
    </row>
    <row r="40" spans="1:6" x14ac:dyDescent="0.35">
      <c r="F40" s="1" t="s">
        <v>1802</v>
      </c>
    </row>
    <row r="41" spans="1:6" x14ac:dyDescent="0.35">
      <c r="F41" s="1" t="s">
        <v>1804</v>
      </c>
    </row>
    <row r="42" spans="1:6" x14ac:dyDescent="0.35">
      <c r="F42" s="1" t="s">
        <v>1805</v>
      </c>
    </row>
    <row r="44" spans="1:6" x14ac:dyDescent="0.35">
      <c r="C44" s="1" t="s">
        <v>1831</v>
      </c>
      <c r="F44" s="1" t="s">
        <v>1807</v>
      </c>
    </row>
    <row r="45" spans="1:6" x14ac:dyDescent="0.35">
      <c r="F45" s="1" t="s">
        <v>1866</v>
      </c>
    </row>
    <row r="46" spans="1:6" x14ac:dyDescent="0.35">
      <c r="F46" s="1" t="s">
        <v>1811</v>
      </c>
    </row>
    <row r="47" spans="1:6" x14ac:dyDescent="0.35">
      <c r="F47" s="1" t="s">
        <v>1817</v>
      </c>
    </row>
    <row r="48" spans="1:6" x14ac:dyDescent="0.35">
      <c r="F48" s="1" t="s">
        <v>1837</v>
      </c>
    </row>
    <row r="49" spans="3:6" x14ac:dyDescent="0.35">
      <c r="F49" s="1" t="s">
        <v>1825</v>
      </c>
    </row>
    <row r="50" spans="3:6" x14ac:dyDescent="0.35">
      <c r="F50" s="1" t="s">
        <v>1826</v>
      </c>
    </row>
    <row r="51" spans="3:6" x14ac:dyDescent="0.35">
      <c r="F51" s="1" t="s">
        <v>1827</v>
      </c>
    </row>
    <row r="52" spans="3:6" x14ac:dyDescent="0.35">
      <c r="F52" s="1" t="s">
        <v>1828</v>
      </c>
    </row>
    <row r="53" spans="3:6" x14ac:dyDescent="0.35">
      <c r="F53" s="1" t="s">
        <v>1829</v>
      </c>
    </row>
    <row r="55" spans="3:6" x14ac:dyDescent="0.35">
      <c r="C55" s="1" t="s">
        <v>1806</v>
      </c>
      <c r="F55" s="1" t="s">
        <v>1808</v>
      </c>
    </row>
    <row r="56" spans="3:6" x14ac:dyDescent="0.35">
      <c r="F56" s="1" t="s">
        <v>1865</v>
      </c>
    </row>
    <row r="57" spans="3:6" x14ac:dyDescent="0.35">
      <c r="F57" s="1" t="s">
        <v>1811</v>
      </c>
    </row>
    <row r="58" spans="3:6" x14ac:dyDescent="0.35">
      <c r="F58" s="1" t="s">
        <v>1817</v>
      </c>
    </row>
    <row r="59" spans="3:6" x14ac:dyDescent="0.35">
      <c r="F59" s="1" t="s">
        <v>1864</v>
      </c>
    </row>
    <row r="62" spans="3:6" x14ac:dyDescent="0.35">
      <c r="C62" s="1" t="s">
        <v>1856</v>
      </c>
      <c r="F62" s="1" t="s">
        <v>1857</v>
      </c>
    </row>
    <row r="63" spans="3:6" x14ac:dyDescent="0.35">
      <c r="F63" s="1" t="s">
        <v>1858</v>
      </c>
    </row>
    <row r="64" spans="3:6" x14ac:dyDescent="0.35">
      <c r="F64" s="1" t="s">
        <v>1859</v>
      </c>
    </row>
    <row r="65" spans="1:7" x14ac:dyDescent="0.35">
      <c r="F65" s="1" t="s">
        <v>1860</v>
      </c>
    </row>
    <row r="67" spans="1:7" x14ac:dyDescent="0.35">
      <c r="A67" s="1">
        <v>5</v>
      </c>
      <c r="B67" s="1" t="s">
        <v>1815</v>
      </c>
    </row>
    <row r="68" spans="1:7" x14ac:dyDescent="0.35">
      <c r="B68" s="1" t="s">
        <v>1925</v>
      </c>
    </row>
    <row r="69" spans="1:7" x14ac:dyDescent="0.35">
      <c r="B69" s="1" t="s">
        <v>1926</v>
      </c>
    </row>
    <row r="70" spans="1:7" x14ac:dyDescent="0.35">
      <c r="B70" s="1" t="s">
        <v>1927</v>
      </c>
    </row>
    <row r="71" spans="1:7" x14ac:dyDescent="0.35">
      <c r="B71" s="1" t="s">
        <v>1928</v>
      </c>
    </row>
    <row r="72" spans="1:7" x14ac:dyDescent="0.35">
      <c r="B72" s="1" t="s">
        <v>1929</v>
      </c>
    </row>
    <row r="73" spans="1:7" x14ac:dyDescent="0.35">
      <c r="B73" s="1" t="s">
        <v>1930</v>
      </c>
    </row>
    <row r="74" spans="1:7" x14ac:dyDescent="0.35">
      <c r="B74" s="1" t="s">
        <v>1931</v>
      </c>
    </row>
    <row r="75" spans="1:7" x14ac:dyDescent="0.35">
      <c r="B75" s="1" t="s">
        <v>1932</v>
      </c>
    </row>
    <row r="77" spans="1:7" x14ac:dyDescent="0.35">
      <c r="C77" s="1" t="s">
        <v>1914</v>
      </c>
      <c r="F77" s="1" t="s">
        <v>1915</v>
      </c>
    </row>
    <row r="79" spans="1:7" x14ac:dyDescent="0.35">
      <c r="C79" s="1" t="s">
        <v>1916</v>
      </c>
      <c r="F79" s="1" t="s">
        <v>1917</v>
      </c>
    </row>
    <row r="80" spans="1:7" x14ac:dyDescent="0.35">
      <c r="F80" s="1">
        <v>1</v>
      </c>
      <c r="G80" s="1" t="s">
        <v>1918</v>
      </c>
    </row>
    <row r="81" spans="3:7" x14ac:dyDescent="0.35">
      <c r="F81" s="1">
        <v>2</v>
      </c>
      <c r="G81" s="1" t="s">
        <v>1919</v>
      </c>
    </row>
    <row r="82" spans="3:7" x14ac:dyDescent="0.35">
      <c r="F82" s="1">
        <v>3</v>
      </c>
      <c r="G82" s="1" t="s">
        <v>1920</v>
      </c>
    </row>
    <row r="84" spans="3:7" x14ac:dyDescent="0.35">
      <c r="C84" s="1" t="s">
        <v>1921</v>
      </c>
      <c r="F84" s="1" t="s">
        <v>1922</v>
      </c>
    </row>
    <row r="86" spans="3:7" x14ac:dyDescent="0.35">
      <c r="C86" s="1" t="s">
        <v>1923</v>
      </c>
      <c r="F86" s="1" t="s">
        <v>1924</v>
      </c>
    </row>
  </sheetData>
  <hyperlinks>
    <hyperlink ref="J17" r:id="rId1" xr:uid="{AE2207D1-7931-415F-95C2-DD02692DEEAC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A8B1-3D3E-43B3-91C3-FDE3C922E477}">
  <sheetPr>
    <tabColor rgb="FF7030A0"/>
  </sheetPr>
  <dimension ref="A2:F32"/>
  <sheetViews>
    <sheetView topLeftCell="A13" zoomScale="150" zoomScaleNormal="150" workbookViewId="0">
      <selection activeCell="I29" sqref="I29"/>
    </sheetView>
  </sheetViews>
  <sheetFormatPr defaultRowHeight="14.4" x14ac:dyDescent="0.3"/>
  <cols>
    <col min="1" max="1" width="60.6640625" customWidth="1"/>
    <col min="2" max="2" width="15.21875" bestFit="1" customWidth="1"/>
    <col min="3" max="5" width="11.6640625" customWidth="1"/>
    <col min="6" max="6" width="9.5546875" bestFit="1" customWidth="1"/>
    <col min="7" max="7" width="10.77734375" bestFit="1" customWidth="1"/>
    <col min="8" max="8" width="11.44140625" bestFit="1" customWidth="1"/>
    <col min="9" max="9" width="10.77734375" bestFit="1" customWidth="1"/>
  </cols>
  <sheetData>
    <row r="2" spans="1:6" ht="21" x14ac:dyDescent="0.4">
      <c r="A2" s="15" t="s">
        <v>1898</v>
      </c>
    </row>
    <row r="3" spans="1:6" x14ac:dyDescent="0.3">
      <c r="A3" s="13" t="s">
        <v>1902</v>
      </c>
      <c r="B3" s="13" t="s">
        <v>1874</v>
      </c>
    </row>
    <row r="4" spans="1:6" x14ac:dyDescent="0.3">
      <c r="B4">
        <v>2024</v>
      </c>
      <c r="E4" t="s">
        <v>1875</v>
      </c>
      <c r="F4" t="s">
        <v>1873</v>
      </c>
    </row>
    <row r="5" spans="1:6" x14ac:dyDescent="0.3">
      <c r="A5" s="13" t="s">
        <v>1870</v>
      </c>
      <c r="B5">
        <v>1</v>
      </c>
      <c r="C5">
        <v>2</v>
      </c>
      <c r="D5">
        <v>3</v>
      </c>
    </row>
    <row r="6" spans="1:6" x14ac:dyDescent="0.3">
      <c r="A6" s="14" t="s">
        <v>1911</v>
      </c>
      <c r="C6">
        <v>1</v>
      </c>
      <c r="E6">
        <v>1</v>
      </c>
      <c r="F6">
        <v>1</v>
      </c>
    </row>
    <row r="7" spans="1:6" x14ac:dyDescent="0.3">
      <c r="A7" s="14" t="s">
        <v>1912</v>
      </c>
      <c r="C7">
        <v>1</v>
      </c>
      <c r="E7">
        <v>1</v>
      </c>
      <c r="F7">
        <v>1</v>
      </c>
    </row>
    <row r="8" spans="1:6" x14ac:dyDescent="0.3">
      <c r="A8" s="14" t="s">
        <v>1910</v>
      </c>
      <c r="B8">
        <v>1</v>
      </c>
      <c r="D8">
        <v>1</v>
      </c>
      <c r="E8">
        <v>2</v>
      </c>
      <c r="F8">
        <v>2</v>
      </c>
    </row>
    <row r="9" spans="1:6" x14ac:dyDescent="0.3">
      <c r="A9" s="14" t="s">
        <v>1873</v>
      </c>
      <c r="B9">
        <v>1</v>
      </c>
      <c r="C9">
        <v>2</v>
      </c>
      <c r="D9">
        <v>1</v>
      </c>
      <c r="E9">
        <v>4</v>
      </c>
      <c r="F9">
        <v>4</v>
      </c>
    </row>
    <row r="11" spans="1:6" x14ac:dyDescent="0.3">
      <c r="A11" s="14"/>
    </row>
    <row r="12" spans="1:6" x14ac:dyDescent="0.3">
      <c r="A12" s="14"/>
    </row>
    <row r="13" spans="1:6" ht="21" x14ac:dyDescent="0.4">
      <c r="A13" s="15" t="s">
        <v>1899</v>
      </c>
    </row>
    <row r="14" spans="1:6" x14ac:dyDescent="0.3">
      <c r="A14" s="13" t="s">
        <v>1902</v>
      </c>
      <c r="B14" s="13" t="s">
        <v>1874</v>
      </c>
    </row>
    <row r="15" spans="1:6" x14ac:dyDescent="0.3">
      <c r="B15">
        <v>2024</v>
      </c>
      <c r="E15" t="s">
        <v>1875</v>
      </c>
      <c r="F15" t="s">
        <v>1873</v>
      </c>
    </row>
    <row r="16" spans="1:6" x14ac:dyDescent="0.3">
      <c r="A16" s="13" t="s">
        <v>1870</v>
      </c>
      <c r="B16">
        <v>1</v>
      </c>
      <c r="C16">
        <v>2</v>
      </c>
      <c r="D16">
        <v>3</v>
      </c>
    </row>
    <row r="17" spans="1:6" x14ac:dyDescent="0.3">
      <c r="A17" s="14" t="s">
        <v>1911</v>
      </c>
      <c r="B17" s="16">
        <v>0</v>
      </c>
      <c r="C17" s="16">
        <v>0.5</v>
      </c>
      <c r="D17" s="16">
        <v>0</v>
      </c>
      <c r="E17" s="16">
        <v>0.25</v>
      </c>
      <c r="F17" s="16">
        <v>0.25</v>
      </c>
    </row>
    <row r="18" spans="1:6" x14ac:dyDescent="0.3">
      <c r="A18" s="14" t="s">
        <v>1912</v>
      </c>
      <c r="B18" s="16">
        <v>0</v>
      </c>
      <c r="C18" s="16">
        <v>0.5</v>
      </c>
      <c r="D18" s="16">
        <v>0</v>
      </c>
      <c r="E18" s="16">
        <v>0.25</v>
      </c>
      <c r="F18" s="16">
        <v>0.25</v>
      </c>
    </row>
    <row r="19" spans="1:6" x14ac:dyDescent="0.3">
      <c r="A19" s="14" t="s">
        <v>1910</v>
      </c>
      <c r="B19" s="16">
        <v>1</v>
      </c>
      <c r="C19" s="16">
        <v>0</v>
      </c>
      <c r="D19" s="16">
        <v>1</v>
      </c>
      <c r="E19" s="16">
        <v>0.5</v>
      </c>
      <c r="F19" s="16">
        <v>0.5</v>
      </c>
    </row>
    <row r="20" spans="1:6" x14ac:dyDescent="0.3">
      <c r="A20" s="14" t="s">
        <v>1873</v>
      </c>
      <c r="B20" s="16">
        <v>1</v>
      </c>
      <c r="C20" s="16">
        <v>1</v>
      </c>
      <c r="D20" s="16">
        <v>1</v>
      </c>
      <c r="E20" s="16">
        <v>1</v>
      </c>
      <c r="F20" s="16">
        <v>1</v>
      </c>
    </row>
    <row r="22" spans="1:6" ht="95.55" customHeight="1" x14ac:dyDescent="0.3">
      <c r="A22" s="14"/>
    </row>
    <row r="23" spans="1:6" ht="21" x14ac:dyDescent="0.4">
      <c r="A23" s="15" t="s">
        <v>1896</v>
      </c>
    </row>
    <row r="24" spans="1:6" x14ac:dyDescent="0.3">
      <c r="A24" t="s">
        <v>1897</v>
      </c>
    </row>
    <row r="25" spans="1:6" x14ac:dyDescent="0.3">
      <c r="A25" s="13" t="s">
        <v>1877</v>
      </c>
      <c r="B25" t="s">
        <v>1895</v>
      </c>
    </row>
    <row r="26" spans="1:6" x14ac:dyDescent="0.3">
      <c r="A26" s="13" t="s">
        <v>1876</v>
      </c>
      <c r="B26" t="s">
        <v>1895</v>
      </c>
    </row>
    <row r="28" spans="1:6" x14ac:dyDescent="0.3">
      <c r="A28" s="13" t="s">
        <v>1902</v>
      </c>
      <c r="B28" s="13" t="s">
        <v>1874</v>
      </c>
    </row>
    <row r="29" spans="1:6" x14ac:dyDescent="0.3">
      <c r="A29" s="13" t="s">
        <v>1870</v>
      </c>
      <c r="B29" t="s">
        <v>1911</v>
      </c>
      <c r="C29" t="s">
        <v>1912</v>
      </c>
      <c r="D29" t="s">
        <v>1910</v>
      </c>
      <c r="E29" t="s">
        <v>1873</v>
      </c>
    </row>
    <row r="30" spans="1:6" x14ac:dyDescent="0.3">
      <c r="A30" s="14" t="s">
        <v>1892</v>
      </c>
      <c r="B30" s="16">
        <v>0.5</v>
      </c>
      <c r="C30" s="16">
        <v>0</v>
      </c>
      <c r="D30" s="16">
        <v>0.5</v>
      </c>
      <c r="E30" s="16">
        <v>1</v>
      </c>
    </row>
    <row r="31" spans="1:6" x14ac:dyDescent="0.3">
      <c r="A31" s="14" t="s">
        <v>1884</v>
      </c>
      <c r="B31" s="16">
        <v>0</v>
      </c>
      <c r="C31" s="16">
        <v>0.5</v>
      </c>
      <c r="D31" s="16">
        <v>0.5</v>
      </c>
      <c r="E31" s="16">
        <v>1</v>
      </c>
    </row>
    <row r="32" spans="1:6" x14ac:dyDescent="0.3">
      <c r="A32" s="14" t="s">
        <v>1873</v>
      </c>
      <c r="B32" s="16">
        <v>0.25</v>
      </c>
      <c r="C32" s="16">
        <v>0.25</v>
      </c>
      <c r="D32" s="16">
        <v>0.5</v>
      </c>
      <c r="E32" s="16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FB0FB-C122-4777-90D7-C50A422F3456}">
  <sheetPr>
    <tabColor rgb="FF7030A0"/>
  </sheetPr>
  <dimension ref="A2:M58"/>
  <sheetViews>
    <sheetView topLeftCell="A46" zoomScale="150" zoomScaleNormal="150" workbookViewId="0">
      <selection activeCell="A52" sqref="A52"/>
    </sheetView>
  </sheetViews>
  <sheetFormatPr defaultRowHeight="14.4" x14ac:dyDescent="0.3"/>
  <cols>
    <col min="1" max="1" width="60.6640625" customWidth="1"/>
    <col min="2" max="2" width="15.21875" bestFit="1" customWidth="1"/>
    <col min="3" max="5" width="11.6640625" customWidth="1"/>
    <col min="6" max="6" width="9.5546875" bestFit="1" customWidth="1"/>
    <col min="7" max="7" width="10.77734375" bestFit="1" customWidth="1"/>
    <col min="8" max="8" width="11.44140625" bestFit="1" customWidth="1"/>
    <col min="9" max="9" width="27.33203125" customWidth="1"/>
    <col min="10" max="14" width="12.109375" customWidth="1"/>
  </cols>
  <sheetData>
    <row r="2" spans="1:8" ht="21" x14ac:dyDescent="0.4">
      <c r="A2" s="15" t="s">
        <v>1898</v>
      </c>
    </row>
    <row r="3" spans="1:8" x14ac:dyDescent="0.3">
      <c r="A3" s="13" t="s">
        <v>1913</v>
      </c>
      <c r="B3" s="13" t="s">
        <v>1874</v>
      </c>
    </row>
    <row r="4" spans="1:8" x14ac:dyDescent="0.3">
      <c r="B4">
        <v>2023</v>
      </c>
      <c r="C4" t="s">
        <v>1906</v>
      </c>
      <c r="D4">
        <v>2024</v>
      </c>
      <c r="G4" t="s">
        <v>1875</v>
      </c>
      <c r="H4" t="s">
        <v>1873</v>
      </c>
    </row>
    <row r="5" spans="1:8" x14ac:dyDescent="0.3">
      <c r="A5" s="13" t="s">
        <v>1870</v>
      </c>
      <c r="B5">
        <v>1</v>
      </c>
      <c r="D5">
        <v>1</v>
      </c>
      <c r="E5">
        <v>2</v>
      </c>
      <c r="F5">
        <v>3</v>
      </c>
    </row>
    <row r="6" spans="1:8" x14ac:dyDescent="0.3">
      <c r="A6" s="14" t="s">
        <v>1855</v>
      </c>
      <c r="B6">
        <v>1</v>
      </c>
      <c r="C6">
        <v>1</v>
      </c>
      <c r="H6">
        <v>1</v>
      </c>
    </row>
    <row r="7" spans="1:8" x14ac:dyDescent="0.3">
      <c r="A7" s="18" t="s">
        <v>1852</v>
      </c>
      <c r="B7">
        <v>1</v>
      </c>
      <c r="C7">
        <v>1</v>
      </c>
      <c r="H7">
        <v>1</v>
      </c>
    </row>
    <row r="8" spans="1:8" x14ac:dyDescent="0.3">
      <c r="A8" s="14" t="s">
        <v>1843</v>
      </c>
      <c r="D8">
        <v>1</v>
      </c>
      <c r="E8">
        <v>1</v>
      </c>
      <c r="G8">
        <v>2</v>
      </c>
      <c r="H8">
        <v>2</v>
      </c>
    </row>
    <row r="9" spans="1:8" x14ac:dyDescent="0.3">
      <c r="A9" s="18" t="s">
        <v>1852</v>
      </c>
      <c r="D9">
        <v>1</v>
      </c>
      <c r="G9">
        <v>1</v>
      </c>
      <c r="H9">
        <v>1</v>
      </c>
    </row>
    <row r="10" spans="1:8" x14ac:dyDescent="0.3">
      <c r="A10" s="18" t="s">
        <v>1854</v>
      </c>
      <c r="E10">
        <v>1</v>
      </c>
      <c r="G10">
        <v>1</v>
      </c>
      <c r="H10">
        <v>1</v>
      </c>
    </row>
    <row r="11" spans="1:8" x14ac:dyDescent="0.3">
      <c r="A11" s="14" t="s">
        <v>1851</v>
      </c>
      <c r="F11">
        <v>1</v>
      </c>
      <c r="G11">
        <v>1</v>
      </c>
      <c r="H11">
        <v>1</v>
      </c>
    </row>
    <row r="12" spans="1:8" x14ac:dyDescent="0.3">
      <c r="A12" s="18" t="s">
        <v>1853</v>
      </c>
      <c r="F12">
        <v>1</v>
      </c>
      <c r="G12">
        <v>1</v>
      </c>
      <c r="H12">
        <v>1</v>
      </c>
    </row>
    <row r="13" spans="1:8" x14ac:dyDescent="0.3">
      <c r="A13" s="14" t="s">
        <v>1873</v>
      </c>
      <c r="B13">
        <v>1</v>
      </c>
      <c r="C13">
        <v>1</v>
      </c>
      <c r="D13">
        <v>1</v>
      </c>
      <c r="E13">
        <v>1</v>
      </c>
      <c r="F13">
        <v>1</v>
      </c>
      <c r="G13">
        <v>3</v>
      </c>
      <c r="H13">
        <v>4</v>
      </c>
    </row>
    <row r="14" spans="1:8" x14ac:dyDescent="0.3">
      <c r="A14" s="14"/>
    </row>
    <row r="15" spans="1:8" x14ac:dyDescent="0.3">
      <c r="A15" s="14"/>
    </row>
    <row r="16" spans="1:8" x14ac:dyDescent="0.3">
      <c r="A16" s="14"/>
    </row>
    <row r="17" spans="1:8" x14ac:dyDescent="0.3">
      <c r="A17" s="14"/>
    </row>
    <row r="18" spans="1:8" x14ac:dyDescent="0.3">
      <c r="A18" s="14"/>
    </row>
    <row r="19" spans="1:8" x14ac:dyDescent="0.3">
      <c r="A19" s="14"/>
    </row>
    <row r="20" spans="1:8" x14ac:dyDescent="0.3">
      <c r="A20" s="14"/>
    </row>
    <row r="21" spans="1:8" x14ac:dyDescent="0.3">
      <c r="A21" s="14"/>
    </row>
    <row r="22" spans="1:8" x14ac:dyDescent="0.3">
      <c r="A22" s="14"/>
    </row>
    <row r="23" spans="1:8" ht="21" x14ac:dyDescent="0.4">
      <c r="A23" s="15" t="s">
        <v>1899</v>
      </c>
    </row>
    <row r="24" spans="1:8" x14ac:dyDescent="0.3">
      <c r="A24" s="13" t="s">
        <v>1913</v>
      </c>
      <c r="B24" s="13" t="s">
        <v>1874</v>
      </c>
    </row>
    <row r="25" spans="1:8" x14ac:dyDescent="0.3">
      <c r="B25">
        <v>2023</v>
      </c>
      <c r="C25" t="s">
        <v>1906</v>
      </c>
      <c r="D25">
        <v>2024</v>
      </c>
      <c r="G25" t="s">
        <v>1875</v>
      </c>
      <c r="H25" t="s">
        <v>1873</v>
      </c>
    </row>
    <row r="26" spans="1:8" x14ac:dyDescent="0.3">
      <c r="A26" s="13" t="s">
        <v>1870</v>
      </c>
      <c r="B26">
        <v>1</v>
      </c>
      <c r="D26">
        <v>1</v>
      </c>
      <c r="E26">
        <v>2</v>
      </c>
      <c r="F26">
        <v>3</v>
      </c>
    </row>
    <row r="27" spans="1:8" x14ac:dyDescent="0.3">
      <c r="A27" s="14" t="s">
        <v>1855</v>
      </c>
      <c r="B27" s="16">
        <v>1</v>
      </c>
      <c r="C27" s="16">
        <v>1</v>
      </c>
      <c r="D27" s="16"/>
      <c r="E27" s="16"/>
      <c r="F27" s="16"/>
      <c r="G27" s="16">
        <v>0</v>
      </c>
      <c r="H27" s="16">
        <v>1</v>
      </c>
    </row>
    <row r="28" spans="1:8" x14ac:dyDescent="0.3">
      <c r="A28" s="18" t="s">
        <v>1852</v>
      </c>
      <c r="B28" s="16">
        <v>1</v>
      </c>
      <c r="C28" s="16">
        <v>1</v>
      </c>
      <c r="D28" s="16"/>
      <c r="E28" s="16"/>
      <c r="F28" s="16"/>
      <c r="G28" s="16">
        <v>0</v>
      </c>
      <c r="H28" s="16">
        <v>1</v>
      </c>
    </row>
    <row r="29" spans="1:8" x14ac:dyDescent="0.3">
      <c r="A29" s="14" t="s">
        <v>1843</v>
      </c>
      <c r="B29" s="16"/>
      <c r="C29" s="16">
        <v>0</v>
      </c>
      <c r="D29" s="16">
        <v>0.5</v>
      </c>
      <c r="E29" s="16">
        <v>0.5</v>
      </c>
      <c r="F29" s="16">
        <v>0</v>
      </c>
      <c r="G29" s="16">
        <v>1</v>
      </c>
      <c r="H29" s="16">
        <v>1</v>
      </c>
    </row>
    <row r="30" spans="1:8" x14ac:dyDescent="0.3">
      <c r="A30" s="18" t="s">
        <v>1852</v>
      </c>
      <c r="B30" s="16"/>
      <c r="C30" s="16">
        <v>0</v>
      </c>
      <c r="D30" s="16">
        <v>1</v>
      </c>
      <c r="E30" s="16">
        <v>0</v>
      </c>
      <c r="F30" s="16">
        <v>0</v>
      </c>
      <c r="G30" s="16">
        <v>1</v>
      </c>
      <c r="H30" s="16">
        <v>1</v>
      </c>
    </row>
    <row r="31" spans="1:8" x14ac:dyDescent="0.3">
      <c r="A31" s="18" t="s">
        <v>1854</v>
      </c>
      <c r="B31" s="16"/>
      <c r="C31" s="16">
        <v>0</v>
      </c>
      <c r="D31" s="16">
        <v>0</v>
      </c>
      <c r="E31" s="16">
        <v>1</v>
      </c>
      <c r="F31" s="16">
        <v>0</v>
      </c>
      <c r="G31" s="16">
        <v>1</v>
      </c>
      <c r="H31" s="16">
        <v>1</v>
      </c>
    </row>
    <row r="32" spans="1:8" x14ac:dyDescent="0.3">
      <c r="A32" s="14" t="s">
        <v>1851</v>
      </c>
      <c r="B32" s="16"/>
      <c r="C32" s="16">
        <v>0</v>
      </c>
      <c r="D32" s="16">
        <v>0</v>
      </c>
      <c r="E32" s="16">
        <v>0</v>
      </c>
      <c r="F32" s="16">
        <v>1</v>
      </c>
      <c r="G32" s="16">
        <v>1</v>
      </c>
      <c r="H32" s="16">
        <v>1</v>
      </c>
    </row>
    <row r="33" spans="1:8" x14ac:dyDescent="0.3">
      <c r="A33" s="18" t="s">
        <v>1853</v>
      </c>
      <c r="B33" s="16"/>
      <c r="C33" s="16">
        <v>0</v>
      </c>
      <c r="D33" s="16">
        <v>0</v>
      </c>
      <c r="E33" s="16">
        <v>0</v>
      </c>
      <c r="F33" s="16">
        <v>1</v>
      </c>
      <c r="G33" s="16">
        <v>1</v>
      </c>
      <c r="H33" s="16">
        <v>1</v>
      </c>
    </row>
    <row r="34" spans="1:8" x14ac:dyDescent="0.3">
      <c r="A34" s="14" t="s">
        <v>1873</v>
      </c>
      <c r="B34" s="16">
        <v>1</v>
      </c>
      <c r="C34" s="16">
        <v>0.25</v>
      </c>
      <c r="D34" s="16">
        <v>0.33333333333333331</v>
      </c>
      <c r="E34" s="16">
        <v>0.33333333333333331</v>
      </c>
      <c r="F34" s="16">
        <v>0.33333333333333331</v>
      </c>
      <c r="G34" s="16">
        <v>0.75</v>
      </c>
      <c r="H34" s="16">
        <v>1</v>
      </c>
    </row>
    <row r="46" spans="1:8" ht="95.55" customHeight="1" x14ac:dyDescent="0.3">
      <c r="A46" s="14"/>
    </row>
    <row r="47" spans="1:8" ht="21" x14ac:dyDescent="0.4">
      <c r="A47" s="15" t="s">
        <v>1896</v>
      </c>
    </row>
    <row r="48" spans="1:8" x14ac:dyDescent="0.3">
      <c r="A48" t="s">
        <v>1897</v>
      </c>
    </row>
    <row r="49" spans="1:13" x14ac:dyDescent="0.3">
      <c r="A49" s="13" t="s">
        <v>1877</v>
      </c>
      <c r="B49" t="s">
        <v>1895</v>
      </c>
      <c r="I49" s="13" t="s">
        <v>1877</v>
      </c>
      <c r="J49" t="s">
        <v>1895</v>
      </c>
    </row>
    <row r="50" spans="1:13" x14ac:dyDescent="0.3">
      <c r="A50" s="13" t="s">
        <v>1876</v>
      </c>
      <c r="B50" t="s">
        <v>1895</v>
      </c>
      <c r="I50" s="13" t="s">
        <v>1876</v>
      </c>
      <c r="J50" t="s">
        <v>1895</v>
      </c>
    </row>
    <row r="52" spans="1:13" x14ac:dyDescent="0.3">
      <c r="A52" s="13" t="s">
        <v>1913</v>
      </c>
      <c r="B52" s="13" t="s">
        <v>1874</v>
      </c>
      <c r="I52" s="13" t="s">
        <v>1913</v>
      </c>
      <c r="J52" s="13" t="s">
        <v>1874</v>
      </c>
    </row>
    <row r="53" spans="1:13" x14ac:dyDescent="0.3">
      <c r="A53" s="13" t="s">
        <v>1870</v>
      </c>
      <c r="B53" t="s">
        <v>1852</v>
      </c>
      <c r="C53" t="s">
        <v>1854</v>
      </c>
      <c r="D53" t="s">
        <v>1853</v>
      </c>
      <c r="E53" t="s">
        <v>1873</v>
      </c>
      <c r="I53" s="13" t="s">
        <v>1870</v>
      </c>
      <c r="J53" t="s">
        <v>1852</v>
      </c>
      <c r="K53" t="s">
        <v>1854</v>
      </c>
      <c r="L53" t="s">
        <v>1853</v>
      </c>
      <c r="M53" t="s">
        <v>1873</v>
      </c>
    </row>
    <row r="54" spans="1:13" x14ac:dyDescent="0.3">
      <c r="A54" s="14" t="s">
        <v>1884</v>
      </c>
      <c r="B54">
        <v>1</v>
      </c>
      <c r="C54">
        <v>1</v>
      </c>
      <c r="D54">
        <v>1</v>
      </c>
      <c r="E54">
        <v>3</v>
      </c>
      <c r="I54" s="14" t="s">
        <v>1884</v>
      </c>
      <c r="J54" s="16">
        <v>0.33333333333333331</v>
      </c>
      <c r="K54" s="16">
        <v>0.33333333333333331</v>
      </c>
      <c r="L54" s="16">
        <v>0.33333333333333331</v>
      </c>
      <c r="M54" s="16">
        <v>1</v>
      </c>
    </row>
    <row r="55" spans="1:13" x14ac:dyDescent="0.3">
      <c r="A55" s="18" t="s">
        <v>1855</v>
      </c>
      <c r="B55">
        <v>1</v>
      </c>
      <c r="E55">
        <v>1</v>
      </c>
      <c r="I55" s="18" t="s">
        <v>1855</v>
      </c>
      <c r="J55" s="16">
        <v>1</v>
      </c>
      <c r="K55" s="16">
        <v>0</v>
      </c>
      <c r="L55" s="16">
        <v>0</v>
      </c>
      <c r="M55" s="16">
        <v>1</v>
      </c>
    </row>
    <row r="56" spans="1:13" x14ac:dyDescent="0.3">
      <c r="A56" s="18" t="s">
        <v>1843</v>
      </c>
      <c r="C56">
        <v>1</v>
      </c>
      <c r="E56">
        <v>1</v>
      </c>
      <c r="I56" s="18" t="s">
        <v>1843</v>
      </c>
      <c r="J56" s="16">
        <v>0</v>
      </c>
      <c r="K56" s="16">
        <v>1</v>
      </c>
      <c r="L56" s="16">
        <v>0</v>
      </c>
      <c r="M56" s="16">
        <v>1</v>
      </c>
    </row>
    <row r="57" spans="1:13" x14ac:dyDescent="0.3">
      <c r="A57" s="18" t="s">
        <v>1851</v>
      </c>
      <c r="D57">
        <v>1</v>
      </c>
      <c r="E57">
        <v>1</v>
      </c>
      <c r="I57" s="18" t="s">
        <v>1851</v>
      </c>
      <c r="J57" s="16">
        <v>0</v>
      </c>
      <c r="K57" s="16">
        <v>0</v>
      </c>
      <c r="L57" s="16">
        <v>1</v>
      </c>
      <c r="M57" s="16">
        <v>1</v>
      </c>
    </row>
    <row r="58" spans="1:13" x14ac:dyDescent="0.3">
      <c r="A58" s="14" t="s">
        <v>1873</v>
      </c>
      <c r="B58">
        <v>1</v>
      </c>
      <c r="C58">
        <v>1</v>
      </c>
      <c r="D58">
        <v>1</v>
      </c>
      <c r="E58">
        <v>3</v>
      </c>
      <c r="I58" s="14" t="s">
        <v>1873</v>
      </c>
      <c r="J58" s="16">
        <v>0.33333333333333331</v>
      </c>
      <c r="K58" s="16">
        <v>0.33333333333333331</v>
      </c>
      <c r="L58" s="16">
        <v>0.33333333333333331</v>
      </c>
      <c r="M58" s="16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030E-84B2-4F12-BE52-DB95BE8860A6}">
  <sheetPr codeName="Sheet10"/>
  <dimension ref="A1:C1328"/>
  <sheetViews>
    <sheetView topLeftCell="A73" zoomScale="150" zoomScaleNormal="150" workbookViewId="0">
      <selection activeCell="A439" sqref="A439"/>
    </sheetView>
  </sheetViews>
  <sheetFormatPr defaultRowHeight="14.4" x14ac:dyDescent="0.3"/>
  <cols>
    <col min="2" max="2" width="113.5546875" bestFit="1" customWidth="1"/>
    <col min="3" max="3" width="10.44140625" customWidth="1"/>
  </cols>
  <sheetData>
    <row r="1" spans="1:3" x14ac:dyDescent="0.3">
      <c r="A1" t="s">
        <v>26</v>
      </c>
      <c r="B1" t="s">
        <v>1791</v>
      </c>
      <c r="C1" t="s">
        <v>27</v>
      </c>
    </row>
    <row r="2" spans="1:3" x14ac:dyDescent="0.3">
      <c r="A2" t="s">
        <v>29</v>
      </c>
      <c r="B2" t="s">
        <v>28</v>
      </c>
      <c r="C2" t="s">
        <v>30</v>
      </c>
    </row>
    <row r="3" spans="1:3" x14ac:dyDescent="0.3">
      <c r="A3" t="s">
        <v>32</v>
      </c>
      <c r="B3" t="s">
        <v>31</v>
      </c>
      <c r="C3" t="s">
        <v>30</v>
      </c>
    </row>
    <row r="4" spans="1:3" x14ac:dyDescent="0.3">
      <c r="A4" t="s">
        <v>32</v>
      </c>
      <c r="B4" t="s">
        <v>33</v>
      </c>
      <c r="C4" t="s">
        <v>30</v>
      </c>
    </row>
    <row r="5" spans="1:3" x14ac:dyDescent="0.3">
      <c r="A5" t="s">
        <v>32</v>
      </c>
      <c r="B5" t="s">
        <v>34</v>
      </c>
      <c r="C5" t="s">
        <v>30</v>
      </c>
    </row>
    <row r="6" spans="1:3" x14ac:dyDescent="0.3">
      <c r="A6" t="s">
        <v>36</v>
      </c>
      <c r="B6" t="s">
        <v>35</v>
      </c>
      <c r="C6" t="s">
        <v>30</v>
      </c>
    </row>
    <row r="7" spans="1:3" x14ac:dyDescent="0.3">
      <c r="A7" t="s">
        <v>36</v>
      </c>
      <c r="B7" t="s">
        <v>37</v>
      </c>
      <c r="C7" t="s">
        <v>30</v>
      </c>
    </row>
    <row r="8" spans="1:3" x14ac:dyDescent="0.3">
      <c r="A8" t="s">
        <v>39</v>
      </c>
      <c r="B8" t="s">
        <v>38</v>
      </c>
      <c r="C8" t="s">
        <v>30</v>
      </c>
    </row>
    <row r="9" spans="1:3" x14ac:dyDescent="0.3">
      <c r="A9" t="s">
        <v>41</v>
      </c>
      <c r="B9" t="s">
        <v>40</v>
      </c>
      <c r="C9" t="s">
        <v>30</v>
      </c>
    </row>
    <row r="10" spans="1:3" x14ac:dyDescent="0.3">
      <c r="A10" t="s">
        <v>43</v>
      </c>
      <c r="B10" t="s">
        <v>42</v>
      </c>
      <c r="C10" t="s">
        <v>30</v>
      </c>
    </row>
    <row r="11" spans="1:3" x14ac:dyDescent="0.3">
      <c r="A11" t="s">
        <v>45</v>
      </c>
      <c r="B11" t="s">
        <v>44</v>
      </c>
      <c r="C11" t="s">
        <v>30</v>
      </c>
    </row>
    <row r="12" spans="1:3" x14ac:dyDescent="0.3">
      <c r="A12" t="s">
        <v>47</v>
      </c>
      <c r="B12" t="s">
        <v>46</v>
      </c>
      <c r="C12" t="s">
        <v>30</v>
      </c>
    </row>
    <row r="13" spans="1:3" x14ac:dyDescent="0.3">
      <c r="A13" t="s">
        <v>49</v>
      </c>
      <c r="B13" t="s">
        <v>48</v>
      </c>
      <c r="C13" t="s">
        <v>30</v>
      </c>
    </row>
    <row r="14" spans="1:3" x14ac:dyDescent="0.3">
      <c r="A14" t="s">
        <v>49</v>
      </c>
      <c r="B14" t="s">
        <v>50</v>
      </c>
      <c r="C14" t="s">
        <v>30</v>
      </c>
    </row>
    <row r="15" spans="1:3" x14ac:dyDescent="0.3">
      <c r="A15" t="s">
        <v>52</v>
      </c>
      <c r="B15" t="s">
        <v>51</v>
      </c>
      <c r="C15" t="s">
        <v>30</v>
      </c>
    </row>
    <row r="16" spans="1:3" x14ac:dyDescent="0.3">
      <c r="A16" t="s">
        <v>52</v>
      </c>
      <c r="B16" t="s">
        <v>53</v>
      </c>
      <c r="C16" t="s">
        <v>30</v>
      </c>
    </row>
    <row r="17" spans="1:3" x14ac:dyDescent="0.3">
      <c r="A17" t="s">
        <v>55</v>
      </c>
      <c r="B17" t="s">
        <v>54</v>
      </c>
      <c r="C17" t="s">
        <v>30</v>
      </c>
    </row>
    <row r="18" spans="1:3" x14ac:dyDescent="0.3">
      <c r="A18" t="s">
        <v>55</v>
      </c>
      <c r="B18" t="s">
        <v>56</v>
      </c>
      <c r="C18" t="s">
        <v>30</v>
      </c>
    </row>
    <row r="19" spans="1:3" x14ac:dyDescent="0.3">
      <c r="A19" t="s">
        <v>55</v>
      </c>
      <c r="B19" t="s">
        <v>57</v>
      </c>
      <c r="C19" t="s">
        <v>30</v>
      </c>
    </row>
    <row r="20" spans="1:3" x14ac:dyDescent="0.3">
      <c r="A20" t="s">
        <v>55</v>
      </c>
      <c r="B20" t="s">
        <v>58</v>
      </c>
      <c r="C20" t="s">
        <v>30</v>
      </c>
    </row>
    <row r="21" spans="1:3" x14ac:dyDescent="0.3">
      <c r="A21" t="s">
        <v>60</v>
      </c>
      <c r="B21" t="s">
        <v>59</v>
      </c>
      <c r="C21" t="s">
        <v>30</v>
      </c>
    </row>
    <row r="22" spans="1:3" x14ac:dyDescent="0.3">
      <c r="A22" t="s">
        <v>62</v>
      </c>
      <c r="B22" t="s">
        <v>61</v>
      </c>
      <c r="C22" t="s">
        <v>30</v>
      </c>
    </row>
    <row r="23" spans="1:3" x14ac:dyDescent="0.3">
      <c r="A23" t="s">
        <v>64</v>
      </c>
      <c r="B23" t="s">
        <v>63</v>
      </c>
      <c r="C23" t="s">
        <v>30</v>
      </c>
    </row>
    <row r="24" spans="1:3" x14ac:dyDescent="0.3">
      <c r="A24" t="s">
        <v>64</v>
      </c>
      <c r="B24" t="s">
        <v>65</v>
      </c>
      <c r="C24" t="s">
        <v>30</v>
      </c>
    </row>
    <row r="25" spans="1:3" x14ac:dyDescent="0.3">
      <c r="A25" t="s">
        <v>67</v>
      </c>
      <c r="B25" t="s">
        <v>66</v>
      </c>
      <c r="C25" t="s">
        <v>30</v>
      </c>
    </row>
    <row r="26" spans="1:3" x14ac:dyDescent="0.3">
      <c r="A26" t="s">
        <v>67</v>
      </c>
      <c r="B26" t="s">
        <v>68</v>
      </c>
      <c r="C26" t="s">
        <v>30</v>
      </c>
    </row>
    <row r="27" spans="1:3" x14ac:dyDescent="0.3">
      <c r="A27" t="s">
        <v>70</v>
      </c>
      <c r="B27" t="s">
        <v>69</v>
      </c>
      <c r="C27" t="s">
        <v>30</v>
      </c>
    </row>
    <row r="28" spans="1:3" x14ac:dyDescent="0.3">
      <c r="A28" t="s">
        <v>72</v>
      </c>
      <c r="B28" t="s">
        <v>71</v>
      </c>
      <c r="C28" t="s">
        <v>73</v>
      </c>
    </row>
    <row r="29" spans="1:3" x14ac:dyDescent="0.3">
      <c r="A29" t="s">
        <v>72</v>
      </c>
      <c r="B29" t="s">
        <v>74</v>
      </c>
      <c r="C29" t="s">
        <v>73</v>
      </c>
    </row>
    <row r="30" spans="1:3" x14ac:dyDescent="0.3">
      <c r="A30" t="s">
        <v>72</v>
      </c>
      <c r="B30" t="s">
        <v>75</v>
      </c>
      <c r="C30" t="s">
        <v>73</v>
      </c>
    </row>
    <row r="31" spans="1:3" x14ac:dyDescent="0.3">
      <c r="A31" t="s">
        <v>77</v>
      </c>
      <c r="B31" t="s">
        <v>76</v>
      </c>
      <c r="C31" t="s">
        <v>30</v>
      </c>
    </row>
    <row r="32" spans="1:3" x14ac:dyDescent="0.3">
      <c r="A32" t="s">
        <v>79</v>
      </c>
      <c r="B32" t="s">
        <v>78</v>
      </c>
      <c r="C32" t="s">
        <v>30</v>
      </c>
    </row>
    <row r="33" spans="1:3" x14ac:dyDescent="0.3">
      <c r="A33" t="s">
        <v>79</v>
      </c>
      <c r="B33" t="s">
        <v>80</v>
      </c>
      <c r="C33" t="s">
        <v>30</v>
      </c>
    </row>
    <row r="34" spans="1:3" x14ac:dyDescent="0.3">
      <c r="A34" t="s">
        <v>82</v>
      </c>
      <c r="B34" t="s">
        <v>81</v>
      </c>
      <c r="C34" t="s">
        <v>30</v>
      </c>
    </row>
    <row r="35" spans="1:3" x14ac:dyDescent="0.3">
      <c r="A35" t="s">
        <v>82</v>
      </c>
      <c r="B35" t="s">
        <v>83</v>
      </c>
      <c r="C35" t="s">
        <v>30</v>
      </c>
    </row>
    <row r="36" spans="1:3" x14ac:dyDescent="0.3">
      <c r="A36" t="s">
        <v>85</v>
      </c>
      <c r="B36" t="s">
        <v>84</v>
      </c>
      <c r="C36" t="s">
        <v>30</v>
      </c>
    </row>
    <row r="37" spans="1:3" x14ac:dyDescent="0.3">
      <c r="A37" t="s">
        <v>85</v>
      </c>
      <c r="B37" t="s">
        <v>86</v>
      </c>
      <c r="C37" t="s">
        <v>30</v>
      </c>
    </row>
    <row r="38" spans="1:3" x14ac:dyDescent="0.3">
      <c r="A38" t="s">
        <v>88</v>
      </c>
      <c r="B38" t="s">
        <v>87</v>
      </c>
      <c r="C38" t="s">
        <v>30</v>
      </c>
    </row>
    <row r="39" spans="1:3" x14ac:dyDescent="0.3">
      <c r="A39" t="s">
        <v>88</v>
      </c>
      <c r="B39" t="s">
        <v>89</v>
      </c>
      <c r="C39" t="s">
        <v>30</v>
      </c>
    </row>
    <row r="40" spans="1:3" x14ac:dyDescent="0.3">
      <c r="A40" t="s">
        <v>88</v>
      </c>
      <c r="B40" t="s">
        <v>90</v>
      </c>
      <c r="C40" t="s">
        <v>30</v>
      </c>
    </row>
    <row r="41" spans="1:3" x14ac:dyDescent="0.3">
      <c r="A41" t="s">
        <v>92</v>
      </c>
      <c r="B41" t="s">
        <v>91</v>
      </c>
      <c r="C41" t="s">
        <v>30</v>
      </c>
    </row>
    <row r="42" spans="1:3" x14ac:dyDescent="0.3">
      <c r="A42" t="s">
        <v>94</v>
      </c>
      <c r="B42" t="s">
        <v>93</v>
      </c>
      <c r="C42" t="s">
        <v>30</v>
      </c>
    </row>
    <row r="43" spans="1:3" x14ac:dyDescent="0.3">
      <c r="A43" t="s">
        <v>96</v>
      </c>
      <c r="B43" t="s">
        <v>95</v>
      </c>
      <c r="C43" t="s">
        <v>30</v>
      </c>
    </row>
    <row r="44" spans="1:3" x14ac:dyDescent="0.3">
      <c r="A44" t="s">
        <v>96</v>
      </c>
      <c r="B44" t="s">
        <v>97</v>
      </c>
      <c r="C44" t="s">
        <v>30</v>
      </c>
    </row>
    <row r="45" spans="1:3" x14ac:dyDescent="0.3">
      <c r="A45" t="s">
        <v>99</v>
      </c>
      <c r="B45" t="s">
        <v>98</v>
      </c>
      <c r="C45" t="s">
        <v>30</v>
      </c>
    </row>
    <row r="46" spans="1:3" x14ac:dyDescent="0.3">
      <c r="A46" t="s">
        <v>101</v>
      </c>
      <c r="B46" t="s">
        <v>100</v>
      </c>
      <c r="C46" t="s">
        <v>30</v>
      </c>
    </row>
    <row r="47" spans="1:3" x14ac:dyDescent="0.3">
      <c r="A47" t="s">
        <v>103</v>
      </c>
      <c r="B47" t="s">
        <v>102</v>
      </c>
      <c r="C47" t="s">
        <v>30</v>
      </c>
    </row>
    <row r="48" spans="1:3" x14ac:dyDescent="0.3">
      <c r="A48" t="s">
        <v>105</v>
      </c>
      <c r="B48" t="s">
        <v>104</v>
      </c>
      <c r="C48" t="s">
        <v>30</v>
      </c>
    </row>
    <row r="49" spans="1:3" x14ac:dyDescent="0.3">
      <c r="A49" t="s">
        <v>107</v>
      </c>
      <c r="B49" t="s">
        <v>106</v>
      </c>
      <c r="C49" t="s">
        <v>30</v>
      </c>
    </row>
    <row r="50" spans="1:3" x14ac:dyDescent="0.3">
      <c r="A50" t="s">
        <v>109</v>
      </c>
      <c r="B50" t="s">
        <v>108</v>
      </c>
      <c r="C50" t="s">
        <v>30</v>
      </c>
    </row>
    <row r="51" spans="1:3" x14ac:dyDescent="0.3">
      <c r="A51" t="s">
        <v>111</v>
      </c>
      <c r="B51" t="s">
        <v>110</v>
      </c>
      <c r="C51" t="s">
        <v>30</v>
      </c>
    </row>
    <row r="52" spans="1:3" x14ac:dyDescent="0.3">
      <c r="A52" t="s">
        <v>111</v>
      </c>
      <c r="B52" t="s">
        <v>112</v>
      </c>
      <c r="C52" t="s">
        <v>30</v>
      </c>
    </row>
    <row r="53" spans="1:3" x14ac:dyDescent="0.3">
      <c r="A53" t="s">
        <v>111</v>
      </c>
      <c r="B53" t="s">
        <v>113</v>
      </c>
      <c r="C53" t="s">
        <v>30</v>
      </c>
    </row>
    <row r="54" spans="1:3" x14ac:dyDescent="0.3">
      <c r="A54" t="s">
        <v>111</v>
      </c>
      <c r="B54" t="s">
        <v>114</v>
      </c>
      <c r="C54" t="s">
        <v>30</v>
      </c>
    </row>
    <row r="55" spans="1:3" x14ac:dyDescent="0.3">
      <c r="A55" t="s">
        <v>116</v>
      </c>
      <c r="B55" t="s">
        <v>115</v>
      </c>
      <c r="C55" t="s">
        <v>30</v>
      </c>
    </row>
    <row r="56" spans="1:3" x14ac:dyDescent="0.3">
      <c r="A56" t="s">
        <v>116</v>
      </c>
      <c r="B56" t="s">
        <v>117</v>
      </c>
      <c r="C56" t="s">
        <v>30</v>
      </c>
    </row>
    <row r="57" spans="1:3" x14ac:dyDescent="0.3">
      <c r="A57" t="s">
        <v>116</v>
      </c>
      <c r="B57" t="s">
        <v>118</v>
      </c>
      <c r="C57" t="s">
        <v>30</v>
      </c>
    </row>
    <row r="58" spans="1:3" x14ac:dyDescent="0.3">
      <c r="A58" t="s">
        <v>116</v>
      </c>
      <c r="B58" t="s">
        <v>119</v>
      </c>
      <c r="C58" t="s">
        <v>30</v>
      </c>
    </row>
    <row r="59" spans="1:3" x14ac:dyDescent="0.3">
      <c r="A59" t="s">
        <v>121</v>
      </c>
      <c r="B59" t="s">
        <v>120</v>
      </c>
      <c r="C59" t="s">
        <v>30</v>
      </c>
    </row>
    <row r="60" spans="1:3" x14ac:dyDescent="0.3">
      <c r="A60" t="s">
        <v>121</v>
      </c>
      <c r="B60" t="s">
        <v>122</v>
      </c>
      <c r="C60" t="s">
        <v>30</v>
      </c>
    </row>
    <row r="61" spans="1:3" x14ac:dyDescent="0.3">
      <c r="A61" t="s">
        <v>121</v>
      </c>
      <c r="B61" t="s">
        <v>123</v>
      </c>
      <c r="C61" t="s">
        <v>30</v>
      </c>
    </row>
    <row r="62" spans="1:3" x14ac:dyDescent="0.3">
      <c r="A62" t="s">
        <v>125</v>
      </c>
      <c r="B62" t="s">
        <v>124</v>
      </c>
      <c r="C62" t="s">
        <v>30</v>
      </c>
    </row>
    <row r="63" spans="1:3" x14ac:dyDescent="0.3">
      <c r="A63" t="s">
        <v>127</v>
      </c>
      <c r="B63" t="s">
        <v>126</v>
      </c>
      <c r="C63" t="s">
        <v>30</v>
      </c>
    </row>
    <row r="64" spans="1:3" x14ac:dyDescent="0.3">
      <c r="A64" t="s">
        <v>127</v>
      </c>
      <c r="B64" t="s">
        <v>128</v>
      </c>
      <c r="C64" t="s">
        <v>30</v>
      </c>
    </row>
    <row r="65" spans="1:3" x14ac:dyDescent="0.3">
      <c r="A65" t="s">
        <v>130</v>
      </c>
      <c r="B65" t="s">
        <v>129</v>
      </c>
      <c r="C65" t="s">
        <v>30</v>
      </c>
    </row>
    <row r="66" spans="1:3" x14ac:dyDescent="0.3">
      <c r="A66" t="s">
        <v>130</v>
      </c>
      <c r="B66" t="s">
        <v>131</v>
      </c>
      <c r="C66" t="s">
        <v>30</v>
      </c>
    </row>
    <row r="67" spans="1:3" x14ac:dyDescent="0.3">
      <c r="A67" t="s">
        <v>130</v>
      </c>
      <c r="B67" t="s">
        <v>132</v>
      </c>
      <c r="C67" t="s">
        <v>30</v>
      </c>
    </row>
    <row r="68" spans="1:3" x14ac:dyDescent="0.3">
      <c r="A68" t="s">
        <v>134</v>
      </c>
      <c r="B68" t="s">
        <v>133</v>
      </c>
      <c r="C68" t="s">
        <v>30</v>
      </c>
    </row>
    <row r="69" spans="1:3" x14ac:dyDescent="0.3">
      <c r="A69" t="s">
        <v>134</v>
      </c>
      <c r="B69" t="s">
        <v>135</v>
      </c>
      <c r="C69" t="s">
        <v>30</v>
      </c>
    </row>
    <row r="70" spans="1:3" x14ac:dyDescent="0.3">
      <c r="A70" t="s">
        <v>134</v>
      </c>
      <c r="B70" t="s">
        <v>136</v>
      </c>
      <c r="C70" t="s">
        <v>30</v>
      </c>
    </row>
    <row r="71" spans="1:3" x14ac:dyDescent="0.3">
      <c r="A71" t="s">
        <v>138</v>
      </c>
      <c r="B71" t="s">
        <v>137</v>
      </c>
      <c r="C71" t="s">
        <v>30</v>
      </c>
    </row>
    <row r="72" spans="1:3" x14ac:dyDescent="0.3">
      <c r="A72" t="s">
        <v>138</v>
      </c>
      <c r="B72" t="s">
        <v>139</v>
      </c>
      <c r="C72" t="s">
        <v>30</v>
      </c>
    </row>
    <row r="73" spans="1:3" x14ac:dyDescent="0.3">
      <c r="A73" t="s">
        <v>138</v>
      </c>
      <c r="B73" t="s">
        <v>140</v>
      </c>
      <c r="C73" t="s">
        <v>30</v>
      </c>
    </row>
    <row r="74" spans="1:3" x14ac:dyDescent="0.3">
      <c r="A74" t="s">
        <v>138</v>
      </c>
      <c r="B74" t="s">
        <v>141</v>
      </c>
      <c r="C74" t="s">
        <v>30</v>
      </c>
    </row>
    <row r="75" spans="1:3" x14ac:dyDescent="0.3">
      <c r="A75" t="s">
        <v>138</v>
      </c>
      <c r="B75" t="s">
        <v>142</v>
      </c>
      <c r="C75" t="s">
        <v>30</v>
      </c>
    </row>
    <row r="76" spans="1:3" x14ac:dyDescent="0.3">
      <c r="A76" t="s">
        <v>144</v>
      </c>
      <c r="B76" t="s">
        <v>143</v>
      </c>
      <c r="C76" t="s">
        <v>30</v>
      </c>
    </row>
    <row r="77" spans="1:3" x14ac:dyDescent="0.3">
      <c r="A77" t="s">
        <v>146</v>
      </c>
      <c r="B77" t="s">
        <v>145</v>
      </c>
      <c r="C77" t="s">
        <v>73</v>
      </c>
    </row>
    <row r="78" spans="1:3" x14ac:dyDescent="0.3">
      <c r="A78" t="s">
        <v>148</v>
      </c>
      <c r="B78" t="s">
        <v>147</v>
      </c>
      <c r="C78" t="s">
        <v>73</v>
      </c>
    </row>
    <row r="79" spans="1:3" x14ac:dyDescent="0.3">
      <c r="A79" t="s">
        <v>148</v>
      </c>
      <c r="B79" t="s">
        <v>149</v>
      </c>
      <c r="C79" t="s">
        <v>73</v>
      </c>
    </row>
    <row r="80" spans="1:3" x14ac:dyDescent="0.3">
      <c r="A80" t="s">
        <v>151</v>
      </c>
      <c r="B80" t="s">
        <v>150</v>
      </c>
      <c r="C80" t="s">
        <v>73</v>
      </c>
    </row>
    <row r="81" spans="1:3" x14ac:dyDescent="0.3">
      <c r="A81" t="s">
        <v>151</v>
      </c>
      <c r="B81" t="s">
        <v>152</v>
      </c>
      <c r="C81" t="s">
        <v>73</v>
      </c>
    </row>
    <row r="82" spans="1:3" x14ac:dyDescent="0.3">
      <c r="A82" t="s">
        <v>154</v>
      </c>
      <c r="B82" t="s">
        <v>153</v>
      </c>
      <c r="C82" t="s">
        <v>73</v>
      </c>
    </row>
    <row r="83" spans="1:3" x14ac:dyDescent="0.3">
      <c r="A83" t="s">
        <v>154</v>
      </c>
      <c r="B83" t="s">
        <v>155</v>
      </c>
      <c r="C83" t="s">
        <v>73</v>
      </c>
    </row>
    <row r="84" spans="1:3" x14ac:dyDescent="0.3">
      <c r="A84" t="s">
        <v>157</v>
      </c>
      <c r="B84" t="s">
        <v>156</v>
      </c>
      <c r="C84" t="s">
        <v>30</v>
      </c>
    </row>
    <row r="85" spans="1:3" x14ac:dyDescent="0.3">
      <c r="A85" t="s">
        <v>159</v>
      </c>
      <c r="B85" t="s">
        <v>158</v>
      </c>
      <c r="C85" t="s">
        <v>73</v>
      </c>
    </row>
    <row r="86" spans="1:3" x14ac:dyDescent="0.3">
      <c r="A86" t="s">
        <v>159</v>
      </c>
      <c r="B86" t="s">
        <v>160</v>
      </c>
      <c r="C86" t="s">
        <v>73</v>
      </c>
    </row>
    <row r="87" spans="1:3" x14ac:dyDescent="0.3">
      <c r="A87" t="s">
        <v>159</v>
      </c>
      <c r="B87" t="s">
        <v>161</v>
      </c>
      <c r="C87" t="s">
        <v>73</v>
      </c>
    </row>
    <row r="88" spans="1:3" x14ac:dyDescent="0.3">
      <c r="A88" t="s">
        <v>159</v>
      </c>
      <c r="B88" t="s">
        <v>162</v>
      </c>
      <c r="C88" t="s">
        <v>73</v>
      </c>
    </row>
    <row r="89" spans="1:3" x14ac:dyDescent="0.3">
      <c r="A89" t="s">
        <v>159</v>
      </c>
      <c r="B89" t="s">
        <v>163</v>
      </c>
      <c r="C89" t="s">
        <v>73</v>
      </c>
    </row>
    <row r="90" spans="1:3" x14ac:dyDescent="0.3">
      <c r="A90" t="s">
        <v>159</v>
      </c>
      <c r="B90" t="s">
        <v>164</v>
      </c>
      <c r="C90" t="s">
        <v>73</v>
      </c>
    </row>
    <row r="91" spans="1:3" x14ac:dyDescent="0.3">
      <c r="A91" t="s">
        <v>166</v>
      </c>
      <c r="B91" t="s">
        <v>165</v>
      </c>
      <c r="C91" t="s">
        <v>30</v>
      </c>
    </row>
    <row r="92" spans="1:3" x14ac:dyDescent="0.3">
      <c r="A92" t="s">
        <v>168</v>
      </c>
      <c r="B92" t="s">
        <v>167</v>
      </c>
      <c r="C92" t="s">
        <v>30</v>
      </c>
    </row>
    <row r="93" spans="1:3" x14ac:dyDescent="0.3">
      <c r="A93" t="s">
        <v>168</v>
      </c>
      <c r="B93" t="s">
        <v>169</v>
      </c>
      <c r="C93" t="s">
        <v>30</v>
      </c>
    </row>
    <row r="94" spans="1:3" x14ac:dyDescent="0.3">
      <c r="A94" t="s">
        <v>171</v>
      </c>
      <c r="B94" t="s">
        <v>170</v>
      </c>
      <c r="C94" t="s">
        <v>30</v>
      </c>
    </row>
    <row r="95" spans="1:3" x14ac:dyDescent="0.3">
      <c r="A95" t="s">
        <v>173</v>
      </c>
      <c r="B95" t="s">
        <v>172</v>
      </c>
      <c r="C95" t="s">
        <v>30</v>
      </c>
    </row>
    <row r="96" spans="1:3" x14ac:dyDescent="0.3">
      <c r="A96" t="s">
        <v>175</v>
      </c>
      <c r="B96" t="s">
        <v>174</v>
      </c>
      <c r="C96" t="s">
        <v>30</v>
      </c>
    </row>
    <row r="97" spans="1:3" x14ac:dyDescent="0.3">
      <c r="A97" t="s">
        <v>177</v>
      </c>
      <c r="B97" t="s">
        <v>176</v>
      </c>
      <c r="C97" t="s">
        <v>30</v>
      </c>
    </row>
    <row r="98" spans="1:3" x14ac:dyDescent="0.3">
      <c r="A98" t="s">
        <v>179</v>
      </c>
      <c r="B98" t="s">
        <v>178</v>
      </c>
      <c r="C98" t="s">
        <v>30</v>
      </c>
    </row>
    <row r="99" spans="1:3" x14ac:dyDescent="0.3">
      <c r="A99" t="s">
        <v>181</v>
      </c>
      <c r="B99" t="s">
        <v>180</v>
      </c>
      <c r="C99" t="s">
        <v>30</v>
      </c>
    </row>
    <row r="100" spans="1:3" x14ac:dyDescent="0.3">
      <c r="A100" t="s">
        <v>183</v>
      </c>
      <c r="B100" t="s">
        <v>182</v>
      </c>
      <c r="C100" t="s">
        <v>30</v>
      </c>
    </row>
    <row r="101" spans="1:3" x14ac:dyDescent="0.3">
      <c r="A101" t="s">
        <v>183</v>
      </c>
      <c r="B101" t="s">
        <v>184</v>
      </c>
      <c r="C101" t="s">
        <v>30</v>
      </c>
    </row>
    <row r="102" spans="1:3" x14ac:dyDescent="0.3">
      <c r="A102" t="s">
        <v>183</v>
      </c>
      <c r="B102" t="s">
        <v>185</v>
      </c>
      <c r="C102" t="s">
        <v>30</v>
      </c>
    </row>
    <row r="103" spans="1:3" x14ac:dyDescent="0.3">
      <c r="A103" t="s">
        <v>187</v>
      </c>
      <c r="B103" t="s">
        <v>186</v>
      </c>
      <c r="C103" t="s">
        <v>30</v>
      </c>
    </row>
    <row r="104" spans="1:3" x14ac:dyDescent="0.3">
      <c r="A104" t="s">
        <v>187</v>
      </c>
      <c r="B104" t="s">
        <v>188</v>
      </c>
      <c r="C104" t="s">
        <v>30</v>
      </c>
    </row>
    <row r="105" spans="1:3" x14ac:dyDescent="0.3">
      <c r="A105" t="s">
        <v>187</v>
      </c>
      <c r="B105" t="s">
        <v>189</v>
      </c>
      <c r="C105" t="s">
        <v>30</v>
      </c>
    </row>
    <row r="106" spans="1:3" x14ac:dyDescent="0.3">
      <c r="A106" t="s">
        <v>187</v>
      </c>
      <c r="B106" t="s">
        <v>190</v>
      </c>
      <c r="C106" t="s">
        <v>30</v>
      </c>
    </row>
    <row r="107" spans="1:3" x14ac:dyDescent="0.3">
      <c r="A107" t="s">
        <v>192</v>
      </c>
      <c r="B107" t="s">
        <v>191</v>
      </c>
      <c r="C107" t="s">
        <v>30</v>
      </c>
    </row>
    <row r="108" spans="1:3" x14ac:dyDescent="0.3">
      <c r="A108" t="s">
        <v>192</v>
      </c>
      <c r="B108" t="s">
        <v>193</v>
      </c>
      <c r="C108" t="s">
        <v>30</v>
      </c>
    </row>
    <row r="109" spans="1:3" x14ac:dyDescent="0.3">
      <c r="A109" t="s">
        <v>192</v>
      </c>
      <c r="B109" t="s">
        <v>194</v>
      </c>
      <c r="C109" t="s">
        <v>30</v>
      </c>
    </row>
    <row r="110" spans="1:3" x14ac:dyDescent="0.3">
      <c r="A110" t="s">
        <v>192</v>
      </c>
      <c r="B110" t="s">
        <v>195</v>
      </c>
      <c r="C110" t="s">
        <v>30</v>
      </c>
    </row>
    <row r="111" spans="1:3" x14ac:dyDescent="0.3">
      <c r="A111" t="s">
        <v>197</v>
      </c>
      <c r="B111" t="s">
        <v>196</v>
      </c>
      <c r="C111" t="s">
        <v>30</v>
      </c>
    </row>
    <row r="112" spans="1:3" x14ac:dyDescent="0.3">
      <c r="A112" t="s">
        <v>199</v>
      </c>
      <c r="B112" t="s">
        <v>198</v>
      </c>
      <c r="C112" t="s">
        <v>30</v>
      </c>
    </row>
    <row r="113" spans="1:3" x14ac:dyDescent="0.3">
      <c r="A113" t="s">
        <v>199</v>
      </c>
      <c r="B113" t="s">
        <v>198</v>
      </c>
      <c r="C113" t="s">
        <v>73</v>
      </c>
    </row>
    <row r="114" spans="1:3" x14ac:dyDescent="0.3">
      <c r="A114" t="s">
        <v>201</v>
      </c>
      <c r="B114" t="s">
        <v>200</v>
      </c>
      <c r="C114" t="s">
        <v>30</v>
      </c>
    </row>
    <row r="115" spans="1:3" x14ac:dyDescent="0.3">
      <c r="A115" t="s">
        <v>201</v>
      </c>
      <c r="B115" t="s">
        <v>200</v>
      </c>
      <c r="C115" t="s">
        <v>73</v>
      </c>
    </row>
    <row r="116" spans="1:3" x14ac:dyDescent="0.3">
      <c r="A116" t="s">
        <v>203</v>
      </c>
      <c r="B116" t="s">
        <v>202</v>
      </c>
      <c r="C116" t="s">
        <v>30</v>
      </c>
    </row>
    <row r="117" spans="1:3" x14ac:dyDescent="0.3">
      <c r="A117" t="s">
        <v>203</v>
      </c>
      <c r="B117" t="s">
        <v>202</v>
      </c>
      <c r="C117" t="s">
        <v>73</v>
      </c>
    </row>
    <row r="118" spans="1:3" x14ac:dyDescent="0.3">
      <c r="A118" t="s">
        <v>205</v>
      </c>
      <c r="B118" t="s">
        <v>204</v>
      </c>
      <c r="C118" t="s">
        <v>30</v>
      </c>
    </row>
    <row r="119" spans="1:3" x14ac:dyDescent="0.3">
      <c r="A119" t="s">
        <v>205</v>
      </c>
      <c r="B119" t="s">
        <v>204</v>
      </c>
      <c r="C119" t="s">
        <v>73</v>
      </c>
    </row>
    <row r="120" spans="1:3" x14ac:dyDescent="0.3">
      <c r="A120" t="s">
        <v>207</v>
      </c>
      <c r="B120" t="s">
        <v>206</v>
      </c>
      <c r="C120" t="s">
        <v>30</v>
      </c>
    </row>
    <row r="121" spans="1:3" x14ac:dyDescent="0.3">
      <c r="A121" t="s">
        <v>207</v>
      </c>
      <c r="B121" t="s">
        <v>206</v>
      </c>
      <c r="C121" t="s">
        <v>73</v>
      </c>
    </row>
    <row r="122" spans="1:3" x14ac:dyDescent="0.3">
      <c r="A122" t="s">
        <v>209</v>
      </c>
      <c r="B122" t="s">
        <v>208</v>
      </c>
      <c r="C122" t="s">
        <v>30</v>
      </c>
    </row>
    <row r="123" spans="1:3" x14ac:dyDescent="0.3">
      <c r="A123" t="s">
        <v>209</v>
      </c>
      <c r="B123" t="s">
        <v>208</v>
      </c>
      <c r="C123" t="s">
        <v>73</v>
      </c>
    </row>
    <row r="124" spans="1:3" x14ac:dyDescent="0.3">
      <c r="A124" t="s">
        <v>211</v>
      </c>
      <c r="B124" t="s">
        <v>210</v>
      </c>
      <c r="C124" t="s">
        <v>30</v>
      </c>
    </row>
    <row r="125" spans="1:3" x14ac:dyDescent="0.3">
      <c r="A125" t="s">
        <v>211</v>
      </c>
      <c r="B125" t="s">
        <v>210</v>
      </c>
      <c r="C125" t="s">
        <v>73</v>
      </c>
    </row>
    <row r="126" spans="1:3" x14ac:dyDescent="0.3">
      <c r="A126" t="s">
        <v>211</v>
      </c>
      <c r="B126" t="s">
        <v>212</v>
      </c>
      <c r="C126" t="s">
        <v>30</v>
      </c>
    </row>
    <row r="127" spans="1:3" x14ac:dyDescent="0.3">
      <c r="A127" t="s">
        <v>211</v>
      </c>
      <c r="B127" t="s">
        <v>212</v>
      </c>
      <c r="C127" t="s">
        <v>73</v>
      </c>
    </row>
    <row r="128" spans="1:3" x14ac:dyDescent="0.3">
      <c r="A128" t="s">
        <v>214</v>
      </c>
      <c r="B128" t="s">
        <v>213</v>
      </c>
      <c r="C128" t="s">
        <v>30</v>
      </c>
    </row>
    <row r="129" spans="1:3" x14ac:dyDescent="0.3">
      <c r="A129" t="s">
        <v>214</v>
      </c>
      <c r="B129" t="s">
        <v>213</v>
      </c>
      <c r="C129" t="s">
        <v>73</v>
      </c>
    </row>
    <row r="130" spans="1:3" x14ac:dyDescent="0.3">
      <c r="A130" t="s">
        <v>214</v>
      </c>
      <c r="B130" t="s">
        <v>215</v>
      </c>
      <c r="C130" t="s">
        <v>30</v>
      </c>
    </row>
    <row r="131" spans="1:3" x14ac:dyDescent="0.3">
      <c r="A131" t="s">
        <v>214</v>
      </c>
      <c r="B131" t="s">
        <v>215</v>
      </c>
      <c r="C131" t="s">
        <v>73</v>
      </c>
    </row>
    <row r="132" spans="1:3" x14ac:dyDescent="0.3">
      <c r="A132" t="s">
        <v>217</v>
      </c>
      <c r="B132" t="s">
        <v>216</v>
      </c>
      <c r="C132" t="s">
        <v>30</v>
      </c>
    </row>
    <row r="133" spans="1:3" x14ac:dyDescent="0.3">
      <c r="A133" t="s">
        <v>217</v>
      </c>
      <c r="B133" t="s">
        <v>216</v>
      </c>
      <c r="C133" t="s">
        <v>73</v>
      </c>
    </row>
    <row r="134" spans="1:3" x14ac:dyDescent="0.3">
      <c r="A134" t="s">
        <v>217</v>
      </c>
      <c r="B134" t="s">
        <v>218</v>
      </c>
      <c r="C134" t="s">
        <v>30</v>
      </c>
    </row>
    <row r="135" spans="1:3" x14ac:dyDescent="0.3">
      <c r="A135" t="s">
        <v>217</v>
      </c>
      <c r="B135" t="s">
        <v>218</v>
      </c>
      <c r="C135" t="s">
        <v>73</v>
      </c>
    </row>
    <row r="136" spans="1:3" x14ac:dyDescent="0.3">
      <c r="A136" t="s">
        <v>220</v>
      </c>
      <c r="B136" t="s">
        <v>219</v>
      </c>
      <c r="C136" t="s">
        <v>30</v>
      </c>
    </row>
    <row r="137" spans="1:3" x14ac:dyDescent="0.3">
      <c r="A137" t="s">
        <v>220</v>
      </c>
      <c r="B137" t="s">
        <v>219</v>
      </c>
      <c r="C137" t="s">
        <v>73</v>
      </c>
    </row>
    <row r="138" spans="1:3" x14ac:dyDescent="0.3">
      <c r="A138" t="s">
        <v>220</v>
      </c>
      <c r="B138" t="s">
        <v>221</v>
      </c>
      <c r="C138" t="s">
        <v>30</v>
      </c>
    </row>
    <row r="139" spans="1:3" x14ac:dyDescent="0.3">
      <c r="A139" t="s">
        <v>220</v>
      </c>
      <c r="B139" t="s">
        <v>221</v>
      </c>
      <c r="C139" t="s">
        <v>73</v>
      </c>
    </row>
    <row r="140" spans="1:3" x14ac:dyDescent="0.3">
      <c r="A140" t="s">
        <v>220</v>
      </c>
      <c r="B140" t="s">
        <v>222</v>
      </c>
      <c r="C140" t="s">
        <v>30</v>
      </c>
    </row>
    <row r="141" spans="1:3" x14ac:dyDescent="0.3">
      <c r="A141" t="s">
        <v>220</v>
      </c>
      <c r="B141" t="s">
        <v>222</v>
      </c>
      <c r="C141" t="s">
        <v>73</v>
      </c>
    </row>
    <row r="142" spans="1:3" x14ac:dyDescent="0.3">
      <c r="A142" t="s">
        <v>224</v>
      </c>
      <c r="B142" t="s">
        <v>223</v>
      </c>
      <c r="C142" t="s">
        <v>30</v>
      </c>
    </row>
    <row r="143" spans="1:3" x14ac:dyDescent="0.3">
      <c r="A143" t="s">
        <v>224</v>
      </c>
      <c r="B143" t="s">
        <v>223</v>
      </c>
      <c r="C143" t="s">
        <v>73</v>
      </c>
    </row>
    <row r="144" spans="1:3" x14ac:dyDescent="0.3">
      <c r="A144" t="s">
        <v>224</v>
      </c>
      <c r="B144" t="s">
        <v>225</v>
      </c>
      <c r="C144" t="s">
        <v>30</v>
      </c>
    </row>
    <row r="145" spans="1:3" x14ac:dyDescent="0.3">
      <c r="A145" t="s">
        <v>224</v>
      </c>
      <c r="B145" t="s">
        <v>225</v>
      </c>
      <c r="C145" t="s">
        <v>73</v>
      </c>
    </row>
    <row r="146" spans="1:3" x14ac:dyDescent="0.3">
      <c r="A146" t="s">
        <v>224</v>
      </c>
      <c r="B146" t="s">
        <v>226</v>
      </c>
      <c r="C146" t="s">
        <v>30</v>
      </c>
    </row>
    <row r="147" spans="1:3" x14ac:dyDescent="0.3">
      <c r="A147" t="s">
        <v>224</v>
      </c>
      <c r="B147" t="s">
        <v>226</v>
      </c>
      <c r="C147" t="s">
        <v>73</v>
      </c>
    </row>
    <row r="148" spans="1:3" x14ac:dyDescent="0.3">
      <c r="A148" t="s">
        <v>224</v>
      </c>
      <c r="B148" t="s">
        <v>227</v>
      </c>
      <c r="C148" t="s">
        <v>30</v>
      </c>
    </row>
    <row r="149" spans="1:3" x14ac:dyDescent="0.3">
      <c r="A149" t="s">
        <v>224</v>
      </c>
      <c r="B149" t="s">
        <v>227</v>
      </c>
      <c r="C149" t="s">
        <v>73</v>
      </c>
    </row>
    <row r="150" spans="1:3" x14ac:dyDescent="0.3">
      <c r="A150" t="s">
        <v>229</v>
      </c>
      <c r="B150" t="s">
        <v>228</v>
      </c>
      <c r="C150" t="s">
        <v>30</v>
      </c>
    </row>
    <row r="151" spans="1:3" x14ac:dyDescent="0.3">
      <c r="A151" t="s">
        <v>229</v>
      </c>
      <c r="B151" t="s">
        <v>228</v>
      </c>
      <c r="C151" t="s">
        <v>73</v>
      </c>
    </row>
    <row r="152" spans="1:3" x14ac:dyDescent="0.3">
      <c r="A152" t="s">
        <v>229</v>
      </c>
      <c r="B152" t="s">
        <v>230</v>
      </c>
      <c r="C152" t="s">
        <v>30</v>
      </c>
    </row>
    <row r="153" spans="1:3" x14ac:dyDescent="0.3">
      <c r="A153" t="s">
        <v>229</v>
      </c>
      <c r="B153" t="s">
        <v>230</v>
      </c>
      <c r="C153" t="s">
        <v>73</v>
      </c>
    </row>
    <row r="154" spans="1:3" x14ac:dyDescent="0.3">
      <c r="A154" t="s">
        <v>232</v>
      </c>
      <c r="B154" t="s">
        <v>231</v>
      </c>
      <c r="C154" t="s">
        <v>30</v>
      </c>
    </row>
    <row r="155" spans="1:3" x14ac:dyDescent="0.3">
      <c r="A155" t="s">
        <v>232</v>
      </c>
      <c r="B155" t="s">
        <v>231</v>
      </c>
      <c r="C155" t="s">
        <v>73</v>
      </c>
    </row>
    <row r="156" spans="1:3" x14ac:dyDescent="0.3">
      <c r="A156" t="s">
        <v>232</v>
      </c>
      <c r="B156" t="s">
        <v>233</v>
      </c>
      <c r="C156" t="s">
        <v>30</v>
      </c>
    </row>
    <row r="157" spans="1:3" x14ac:dyDescent="0.3">
      <c r="A157" t="s">
        <v>232</v>
      </c>
      <c r="B157" t="s">
        <v>233</v>
      </c>
      <c r="C157" t="s">
        <v>73</v>
      </c>
    </row>
    <row r="158" spans="1:3" x14ac:dyDescent="0.3">
      <c r="A158" t="s">
        <v>235</v>
      </c>
      <c r="B158" t="s">
        <v>234</v>
      </c>
      <c r="C158" t="s">
        <v>30</v>
      </c>
    </row>
    <row r="159" spans="1:3" x14ac:dyDescent="0.3">
      <c r="A159" t="s">
        <v>235</v>
      </c>
      <c r="B159" t="s">
        <v>234</v>
      </c>
      <c r="C159" t="s">
        <v>73</v>
      </c>
    </row>
    <row r="160" spans="1:3" x14ac:dyDescent="0.3">
      <c r="A160" t="s">
        <v>235</v>
      </c>
      <c r="B160" t="s">
        <v>236</v>
      </c>
      <c r="C160" t="s">
        <v>30</v>
      </c>
    </row>
    <row r="161" spans="1:3" x14ac:dyDescent="0.3">
      <c r="A161" t="s">
        <v>235</v>
      </c>
      <c r="B161" t="s">
        <v>236</v>
      </c>
      <c r="C161" t="s">
        <v>73</v>
      </c>
    </row>
    <row r="162" spans="1:3" x14ac:dyDescent="0.3">
      <c r="A162" t="s">
        <v>238</v>
      </c>
      <c r="B162" t="s">
        <v>237</v>
      </c>
      <c r="C162" t="s">
        <v>30</v>
      </c>
    </row>
    <row r="163" spans="1:3" x14ac:dyDescent="0.3">
      <c r="A163" t="s">
        <v>238</v>
      </c>
      <c r="B163" t="s">
        <v>237</v>
      </c>
      <c r="C163" t="s">
        <v>73</v>
      </c>
    </row>
    <row r="164" spans="1:3" x14ac:dyDescent="0.3">
      <c r="A164" t="s">
        <v>238</v>
      </c>
      <c r="B164" t="s">
        <v>239</v>
      </c>
      <c r="C164" t="s">
        <v>30</v>
      </c>
    </row>
    <row r="165" spans="1:3" x14ac:dyDescent="0.3">
      <c r="A165" t="s">
        <v>238</v>
      </c>
      <c r="B165" t="s">
        <v>239</v>
      </c>
      <c r="C165" t="s">
        <v>73</v>
      </c>
    </row>
    <row r="166" spans="1:3" x14ac:dyDescent="0.3">
      <c r="A166" t="s">
        <v>241</v>
      </c>
      <c r="B166" t="s">
        <v>240</v>
      </c>
      <c r="C166" t="s">
        <v>30</v>
      </c>
    </row>
    <row r="167" spans="1:3" x14ac:dyDescent="0.3">
      <c r="A167" t="s">
        <v>241</v>
      </c>
      <c r="B167" t="s">
        <v>240</v>
      </c>
      <c r="C167" t="s">
        <v>73</v>
      </c>
    </row>
    <row r="168" spans="1:3" x14ac:dyDescent="0.3">
      <c r="A168" t="s">
        <v>243</v>
      </c>
      <c r="B168" t="s">
        <v>242</v>
      </c>
      <c r="C168" t="s">
        <v>30</v>
      </c>
    </row>
    <row r="169" spans="1:3" x14ac:dyDescent="0.3">
      <c r="A169" t="s">
        <v>243</v>
      </c>
      <c r="B169" t="s">
        <v>242</v>
      </c>
      <c r="C169" t="s">
        <v>73</v>
      </c>
    </row>
    <row r="170" spans="1:3" x14ac:dyDescent="0.3">
      <c r="A170" t="s">
        <v>243</v>
      </c>
      <c r="B170" t="s">
        <v>244</v>
      </c>
      <c r="C170" t="s">
        <v>30</v>
      </c>
    </row>
    <row r="171" spans="1:3" x14ac:dyDescent="0.3">
      <c r="A171" t="s">
        <v>243</v>
      </c>
      <c r="B171" t="s">
        <v>244</v>
      </c>
      <c r="C171" t="s">
        <v>73</v>
      </c>
    </row>
    <row r="172" spans="1:3" x14ac:dyDescent="0.3">
      <c r="A172" t="s">
        <v>246</v>
      </c>
      <c r="B172" t="s">
        <v>245</v>
      </c>
      <c r="C172" t="s">
        <v>30</v>
      </c>
    </row>
    <row r="173" spans="1:3" x14ac:dyDescent="0.3">
      <c r="A173" t="s">
        <v>246</v>
      </c>
      <c r="B173" t="s">
        <v>245</v>
      </c>
      <c r="C173" t="s">
        <v>73</v>
      </c>
    </row>
    <row r="174" spans="1:3" x14ac:dyDescent="0.3">
      <c r="A174" t="s">
        <v>248</v>
      </c>
      <c r="B174" t="s">
        <v>247</v>
      </c>
      <c r="C174" t="s">
        <v>30</v>
      </c>
    </row>
    <row r="175" spans="1:3" x14ac:dyDescent="0.3">
      <c r="A175" t="s">
        <v>248</v>
      </c>
      <c r="B175" t="s">
        <v>247</v>
      </c>
      <c r="C175" t="s">
        <v>73</v>
      </c>
    </row>
    <row r="176" spans="1:3" x14ac:dyDescent="0.3">
      <c r="A176" t="s">
        <v>248</v>
      </c>
      <c r="B176" t="s">
        <v>249</v>
      </c>
      <c r="C176" t="s">
        <v>30</v>
      </c>
    </row>
    <row r="177" spans="1:3" x14ac:dyDescent="0.3">
      <c r="A177" t="s">
        <v>248</v>
      </c>
      <c r="B177" t="s">
        <v>249</v>
      </c>
      <c r="C177" t="s">
        <v>73</v>
      </c>
    </row>
    <row r="178" spans="1:3" x14ac:dyDescent="0.3">
      <c r="A178" t="s">
        <v>248</v>
      </c>
      <c r="B178" t="s">
        <v>250</v>
      </c>
      <c r="C178" t="s">
        <v>30</v>
      </c>
    </row>
    <row r="179" spans="1:3" x14ac:dyDescent="0.3">
      <c r="A179" t="s">
        <v>248</v>
      </c>
      <c r="B179" t="s">
        <v>250</v>
      </c>
      <c r="C179" t="s">
        <v>73</v>
      </c>
    </row>
    <row r="180" spans="1:3" x14ac:dyDescent="0.3">
      <c r="A180" t="s">
        <v>252</v>
      </c>
      <c r="B180" t="s">
        <v>251</v>
      </c>
      <c r="C180" t="s">
        <v>30</v>
      </c>
    </row>
    <row r="181" spans="1:3" x14ac:dyDescent="0.3">
      <c r="A181" t="s">
        <v>252</v>
      </c>
      <c r="B181" t="s">
        <v>251</v>
      </c>
      <c r="C181" t="s">
        <v>73</v>
      </c>
    </row>
    <row r="182" spans="1:3" x14ac:dyDescent="0.3">
      <c r="A182" t="s">
        <v>254</v>
      </c>
      <c r="B182" t="s">
        <v>253</v>
      </c>
      <c r="C182" t="s">
        <v>30</v>
      </c>
    </row>
    <row r="183" spans="1:3" x14ac:dyDescent="0.3">
      <c r="A183" t="s">
        <v>254</v>
      </c>
      <c r="B183" t="s">
        <v>253</v>
      </c>
      <c r="C183" t="s">
        <v>73</v>
      </c>
    </row>
    <row r="184" spans="1:3" x14ac:dyDescent="0.3">
      <c r="A184" t="s">
        <v>254</v>
      </c>
      <c r="B184" t="s">
        <v>255</v>
      </c>
      <c r="C184" t="s">
        <v>30</v>
      </c>
    </row>
    <row r="185" spans="1:3" x14ac:dyDescent="0.3">
      <c r="A185" t="s">
        <v>254</v>
      </c>
      <c r="B185" t="s">
        <v>255</v>
      </c>
      <c r="C185" t="s">
        <v>73</v>
      </c>
    </row>
    <row r="186" spans="1:3" x14ac:dyDescent="0.3">
      <c r="A186" t="s">
        <v>257</v>
      </c>
      <c r="B186" t="s">
        <v>256</v>
      </c>
      <c r="C186" t="s">
        <v>30</v>
      </c>
    </row>
    <row r="187" spans="1:3" x14ac:dyDescent="0.3">
      <c r="A187" t="s">
        <v>257</v>
      </c>
      <c r="B187" t="s">
        <v>256</v>
      </c>
      <c r="C187" t="s">
        <v>73</v>
      </c>
    </row>
    <row r="188" spans="1:3" x14ac:dyDescent="0.3">
      <c r="A188" t="s">
        <v>259</v>
      </c>
      <c r="B188" t="s">
        <v>258</v>
      </c>
      <c r="C188" t="s">
        <v>30</v>
      </c>
    </row>
    <row r="189" spans="1:3" x14ac:dyDescent="0.3">
      <c r="A189" t="s">
        <v>259</v>
      </c>
      <c r="B189" t="s">
        <v>258</v>
      </c>
      <c r="C189" t="s">
        <v>73</v>
      </c>
    </row>
    <row r="190" spans="1:3" x14ac:dyDescent="0.3">
      <c r="A190" t="s">
        <v>259</v>
      </c>
      <c r="B190" t="s">
        <v>260</v>
      </c>
      <c r="C190" t="s">
        <v>30</v>
      </c>
    </row>
    <row r="191" spans="1:3" x14ac:dyDescent="0.3">
      <c r="A191" t="s">
        <v>259</v>
      </c>
      <c r="B191" t="s">
        <v>260</v>
      </c>
      <c r="C191" t="s">
        <v>73</v>
      </c>
    </row>
    <row r="192" spans="1:3" x14ac:dyDescent="0.3">
      <c r="A192" t="s">
        <v>262</v>
      </c>
      <c r="B192" t="s">
        <v>261</v>
      </c>
      <c r="C192" t="s">
        <v>30</v>
      </c>
    </row>
    <row r="193" spans="1:3" x14ac:dyDescent="0.3">
      <c r="A193" t="s">
        <v>262</v>
      </c>
      <c r="B193" t="s">
        <v>261</v>
      </c>
      <c r="C193" t="s">
        <v>73</v>
      </c>
    </row>
    <row r="194" spans="1:3" x14ac:dyDescent="0.3">
      <c r="A194" t="s">
        <v>264</v>
      </c>
      <c r="B194" t="s">
        <v>263</v>
      </c>
      <c r="C194" t="s">
        <v>30</v>
      </c>
    </row>
    <row r="195" spans="1:3" x14ac:dyDescent="0.3">
      <c r="A195" t="s">
        <v>264</v>
      </c>
      <c r="B195" t="s">
        <v>263</v>
      </c>
      <c r="C195" t="s">
        <v>73</v>
      </c>
    </row>
    <row r="196" spans="1:3" x14ac:dyDescent="0.3">
      <c r="A196" t="s">
        <v>266</v>
      </c>
      <c r="B196" t="s">
        <v>265</v>
      </c>
      <c r="C196" t="s">
        <v>30</v>
      </c>
    </row>
    <row r="197" spans="1:3" x14ac:dyDescent="0.3">
      <c r="A197" t="s">
        <v>268</v>
      </c>
      <c r="B197" t="s">
        <v>267</v>
      </c>
      <c r="C197" t="s">
        <v>30</v>
      </c>
    </row>
    <row r="198" spans="1:3" x14ac:dyDescent="0.3">
      <c r="A198" t="s">
        <v>270</v>
      </c>
      <c r="B198" t="s">
        <v>269</v>
      </c>
      <c r="C198" t="s">
        <v>73</v>
      </c>
    </row>
    <row r="199" spans="1:3" x14ac:dyDescent="0.3">
      <c r="A199" t="s">
        <v>272</v>
      </c>
      <c r="B199" t="s">
        <v>271</v>
      </c>
      <c r="C199" t="s">
        <v>73</v>
      </c>
    </row>
    <row r="200" spans="1:3" x14ac:dyDescent="0.3">
      <c r="A200" t="s">
        <v>272</v>
      </c>
      <c r="B200" t="s">
        <v>273</v>
      </c>
      <c r="C200" t="s">
        <v>73</v>
      </c>
    </row>
    <row r="201" spans="1:3" x14ac:dyDescent="0.3">
      <c r="A201" t="s">
        <v>275</v>
      </c>
      <c r="B201" t="s">
        <v>274</v>
      </c>
      <c r="C201" t="s">
        <v>73</v>
      </c>
    </row>
    <row r="202" spans="1:3" x14ac:dyDescent="0.3">
      <c r="A202" t="s">
        <v>275</v>
      </c>
      <c r="B202" t="s">
        <v>276</v>
      </c>
      <c r="C202" t="s">
        <v>73</v>
      </c>
    </row>
    <row r="203" spans="1:3" x14ac:dyDescent="0.3">
      <c r="A203" t="s">
        <v>278</v>
      </c>
      <c r="B203" t="s">
        <v>277</v>
      </c>
      <c r="C203" t="s">
        <v>73</v>
      </c>
    </row>
    <row r="204" spans="1:3" x14ac:dyDescent="0.3">
      <c r="A204" t="s">
        <v>278</v>
      </c>
      <c r="B204" t="s">
        <v>279</v>
      </c>
      <c r="C204" t="s">
        <v>73</v>
      </c>
    </row>
    <row r="205" spans="1:3" x14ac:dyDescent="0.3">
      <c r="A205" t="s">
        <v>281</v>
      </c>
      <c r="B205" t="s">
        <v>280</v>
      </c>
      <c r="C205" t="s">
        <v>73</v>
      </c>
    </row>
    <row r="206" spans="1:3" x14ac:dyDescent="0.3">
      <c r="A206" t="s">
        <v>281</v>
      </c>
      <c r="B206" t="s">
        <v>282</v>
      </c>
      <c r="C206" t="s">
        <v>73</v>
      </c>
    </row>
    <row r="207" spans="1:3" x14ac:dyDescent="0.3">
      <c r="A207" t="s">
        <v>284</v>
      </c>
      <c r="B207" t="s">
        <v>283</v>
      </c>
      <c r="C207" t="s">
        <v>73</v>
      </c>
    </row>
    <row r="208" spans="1:3" x14ac:dyDescent="0.3">
      <c r="A208" t="s">
        <v>286</v>
      </c>
      <c r="B208" t="s">
        <v>285</v>
      </c>
      <c r="C208" t="s">
        <v>73</v>
      </c>
    </row>
    <row r="209" spans="1:3" x14ac:dyDescent="0.3">
      <c r="A209" t="s">
        <v>288</v>
      </c>
      <c r="B209" t="s">
        <v>287</v>
      </c>
      <c r="C209" t="s">
        <v>73</v>
      </c>
    </row>
    <row r="210" spans="1:3" x14ac:dyDescent="0.3">
      <c r="A210" t="s">
        <v>288</v>
      </c>
      <c r="B210" t="s">
        <v>289</v>
      </c>
      <c r="C210" t="s">
        <v>73</v>
      </c>
    </row>
    <row r="211" spans="1:3" x14ac:dyDescent="0.3">
      <c r="A211" t="s">
        <v>288</v>
      </c>
      <c r="B211" t="s">
        <v>290</v>
      </c>
      <c r="C211" t="s">
        <v>73</v>
      </c>
    </row>
    <row r="212" spans="1:3" x14ac:dyDescent="0.3">
      <c r="A212" t="s">
        <v>292</v>
      </c>
      <c r="B212" t="s">
        <v>291</v>
      </c>
      <c r="C212" t="s">
        <v>73</v>
      </c>
    </row>
    <row r="213" spans="1:3" x14ac:dyDescent="0.3">
      <c r="A213" t="s">
        <v>292</v>
      </c>
      <c r="B213" t="s">
        <v>293</v>
      </c>
      <c r="C213" t="s">
        <v>73</v>
      </c>
    </row>
    <row r="214" spans="1:3" x14ac:dyDescent="0.3">
      <c r="A214" t="s">
        <v>295</v>
      </c>
      <c r="B214" t="s">
        <v>294</v>
      </c>
      <c r="C214" t="s">
        <v>73</v>
      </c>
    </row>
    <row r="215" spans="1:3" x14ac:dyDescent="0.3">
      <c r="A215" t="s">
        <v>297</v>
      </c>
      <c r="B215" t="s">
        <v>296</v>
      </c>
      <c r="C215" t="s">
        <v>73</v>
      </c>
    </row>
    <row r="216" spans="1:3" x14ac:dyDescent="0.3">
      <c r="A216" t="s">
        <v>299</v>
      </c>
      <c r="B216" t="s">
        <v>298</v>
      </c>
      <c r="C216" t="s">
        <v>73</v>
      </c>
    </row>
    <row r="217" spans="1:3" x14ac:dyDescent="0.3">
      <c r="A217" t="s">
        <v>299</v>
      </c>
      <c r="B217" t="s">
        <v>300</v>
      </c>
      <c r="C217" t="s">
        <v>73</v>
      </c>
    </row>
    <row r="218" spans="1:3" x14ac:dyDescent="0.3">
      <c r="A218" t="s">
        <v>299</v>
      </c>
      <c r="B218" t="s">
        <v>301</v>
      </c>
      <c r="C218" t="s">
        <v>73</v>
      </c>
    </row>
    <row r="219" spans="1:3" x14ac:dyDescent="0.3">
      <c r="A219" t="s">
        <v>303</v>
      </c>
      <c r="B219" t="s">
        <v>302</v>
      </c>
      <c r="C219" t="s">
        <v>73</v>
      </c>
    </row>
    <row r="220" spans="1:3" x14ac:dyDescent="0.3">
      <c r="A220" t="s">
        <v>303</v>
      </c>
      <c r="B220" t="s">
        <v>304</v>
      </c>
      <c r="C220" t="s">
        <v>73</v>
      </c>
    </row>
    <row r="221" spans="1:3" x14ac:dyDescent="0.3">
      <c r="A221" t="s">
        <v>303</v>
      </c>
      <c r="B221" t="s">
        <v>305</v>
      </c>
      <c r="C221" t="s">
        <v>73</v>
      </c>
    </row>
    <row r="222" spans="1:3" x14ac:dyDescent="0.3">
      <c r="A222" t="s">
        <v>307</v>
      </c>
      <c r="B222" t="s">
        <v>306</v>
      </c>
      <c r="C222" t="s">
        <v>73</v>
      </c>
    </row>
    <row r="223" spans="1:3" x14ac:dyDescent="0.3">
      <c r="A223" t="s">
        <v>307</v>
      </c>
      <c r="B223" t="s">
        <v>308</v>
      </c>
      <c r="C223" t="s">
        <v>73</v>
      </c>
    </row>
    <row r="224" spans="1:3" x14ac:dyDescent="0.3">
      <c r="A224" t="s">
        <v>307</v>
      </c>
      <c r="B224" t="s">
        <v>309</v>
      </c>
      <c r="C224" t="s">
        <v>73</v>
      </c>
    </row>
    <row r="225" spans="1:3" x14ac:dyDescent="0.3">
      <c r="A225" t="s">
        <v>307</v>
      </c>
      <c r="B225" t="s">
        <v>310</v>
      </c>
      <c r="C225" t="s">
        <v>73</v>
      </c>
    </row>
    <row r="226" spans="1:3" x14ac:dyDescent="0.3">
      <c r="A226" t="s">
        <v>307</v>
      </c>
      <c r="B226" t="s">
        <v>311</v>
      </c>
      <c r="C226" t="s">
        <v>73</v>
      </c>
    </row>
    <row r="227" spans="1:3" x14ac:dyDescent="0.3">
      <c r="A227" t="s">
        <v>313</v>
      </c>
      <c r="B227" t="s">
        <v>312</v>
      </c>
      <c r="C227" t="s">
        <v>73</v>
      </c>
    </row>
    <row r="228" spans="1:3" x14ac:dyDescent="0.3">
      <c r="A228" t="s">
        <v>315</v>
      </c>
      <c r="B228" t="s">
        <v>314</v>
      </c>
      <c r="C228" t="s">
        <v>73</v>
      </c>
    </row>
    <row r="229" spans="1:3" x14ac:dyDescent="0.3">
      <c r="A229" t="s">
        <v>317</v>
      </c>
      <c r="B229" t="s">
        <v>316</v>
      </c>
      <c r="C229" t="s">
        <v>73</v>
      </c>
    </row>
    <row r="230" spans="1:3" x14ac:dyDescent="0.3">
      <c r="A230" t="s">
        <v>319</v>
      </c>
      <c r="B230" t="s">
        <v>318</v>
      </c>
      <c r="C230" t="s">
        <v>73</v>
      </c>
    </row>
    <row r="231" spans="1:3" x14ac:dyDescent="0.3">
      <c r="A231" t="s">
        <v>321</v>
      </c>
      <c r="B231" t="s">
        <v>320</v>
      </c>
      <c r="C231" t="s">
        <v>73</v>
      </c>
    </row>
    <row r="232" spans="1:3" x14ac:dyDescent="0.3">
      <c r="A232" t="s">
        <v>323</v>
      </c>
      <c r="B232" t="s">
        <v>322</v>
      </c>
      <c r="C232" t="s">
        <v>73</v>
      </c>
    </row>
    <row r="233" spans="1:3" x14ac:dyDescent="0.3">
      <c r="A233" t="s">
        <v>325</v>
      </c>
      <c r="B233" t="s">
        <v>324</v>
      </c>
      <c r="C233" t="s">
        <v>73</v>
      </c>
    </row>
    <row r="234" spans="1:3" x14ac:dyDescent="0.3">
      <c r="A234" t="s">
        <v>327</v>
      </c>
      <c r="B234" t="s">
        <v>326</v>
      </c>
      <c r="C234" t="s">
        <v>73</v>
      </c>
    </row>
    <row r="235" spans="1:3" x14ac:dyDescent="0.3">
      <c r="A235" t="s">
        <v>329</v>
      </c>
      <c r="B235" t="s">
        <v>328</v>
      </c>
      <c r="C235" t="s">
        <v>73</v>
      </c>
    </row>
    <row r="236" spans="1:3" x14ac:dyDescent="0.3">
      <c r="A236" t="s">
        <v>329</v>
      </c>
      <c r="B236" t="s">
        <v>330</v>
      </c>
      <c r="C236" t="s">
        <v>73</v>
      </c>
    </row>
    <row r="237" spans="1:3" x14ac:dyDescent="0.3">
      <c r="A237" t="s">
        <v>329</v>
      </c>
      <c r="B237" t="s">
        <v>331</v>
      </c>
      <c r="C237" t="s">
        <v>73</v>
      </c>
    </row>
    <row r="238" spans="1:3" x14ac:dyDescent="0.3">
      <c r="A238" t="s">
        <v>333</v>
      </c>
      <c r="B238" t="s">
        <v>332</v>
      </c>
      <c r="C238" t="s">
        <v>73</v>
      </c>
    </row>
    <row r="239" spans="1:3" x14ac:dyDescent="0.3">
      <c r="A239" t="s">
        <v>333</v>
      </c>
      <c r="B239" t="s">
        <v>334</v>
      </c>
      <c r="C239" t="s">
        <v>73</v>
      </c>
    </row>
    <row r="240" spans="1:3" x14ac:dyDescent="0.3">
      <c r="A240" t="s">
        <v>333</v>
      </c>
      <c r="B240" t="s">
        <v>335</v>
      </c>
      <c r="C240" t="s">
        <v>73</v>
      </c>
    </row>
    <row r="241" spans="1:3" x14ac:dyDescent="0.3">
      <c r="A241" t="s">
        <v>333</v>
      </c>
      <c r="B241" t="s">
        <v>336</v>
      </c>
      <c r="C241" t="s">
        <v>73</v>
      </c>
    </row>
    <row r="242" spans="1:3" x14ac:dyDescent="0.3">
      <c r="A242" t="s">
        <v>333</v>
      </c>
      <c r="B242" t="s">
        <v>337</v>
      </c>
      <c r="C242" t="s">
        <v>73</v>
      </c>
    </row>
    <row r="243" spans="1:3" x14ac:dyDescent="0.3">
      <c r="A243" t="s">
        <v>333</v>
      </c>
      <c r="B243" t="s">
        <v>338</v>
      </c>
      <c r="C243" t="s">
        <v>73</v>
      </c>
    </row>
    <row r="244" spans="1:3" x14ac:dyDescent="0.3">
      <c r="A244" t="s">
        <v>333</v>
      </c>
      <c r="B244" t="s">
        <v>339</v>
      </c>
      <c r="C244" t="s">
        <v>73</v>
      </c>
    </row>
    <row r="245" spans="1:3" x14ac:dyDescent="0.3">
      <c r="A245" t="s">
        <v>341</v>
      </c>
      <c r="B245" t="s">
        <v>340</v>
      </c>
      <c r="C245" t="s">
        <v>73</v>
      </c>
    </row>
    <row r="246" spans="1:3" x14ac:dyDescent="0.3">
      <c r="A246" t="s">
        <v>341</v>
      </c>
      <c r="B246" t="s">
        <v>342</v>
      </c>
      <c r="C246" t="s">
        <v>73</v>
      </c>
    </row>
    <row r="247" spans="1:3" x14ac:dyDescent="0.3">
      <c r="A247" t="s">
        <v>341</v>
      </c>
      <c r="B247" t="s">
        <v>343</v>
      </c>
      <c r="C247" t="s">
        <v>73</v>
      </c>
    </row>
    <row r="248" spans="1:3" x14ac:dyDescent="0.3">
      <c r="A248" t="s">
        <v>341</v>
      </c>
      <c r="B248" t="s">
        <v>344</v>
      </c>
      <c r="C248" t="s">
        <v>73</v>
      </c>
    </row>
    <row r="249" spans="1:3" x14ac:dyDescent="0.3">
      <c r="A249" t="s">
        <v>341</v>
      </c>
      <c r="B249" t="s">
        <v>345</v>
      </c>
      <c r="C249" t="s">
        <v>73</v>
      </c>
    </row>
    <row r="250" spans="1:3" x14ac:dyDescent="0.3">
      <c r="A250" t="s">
        <v>341</v>
      </c>
      <c r="B250" t="s">
        <v>346</v>
      </c>
      <c r="C250" t="s">
        <v>73</v>
      </c>
    </row>
    <row r="251" spans="1:3" x14ac:dyDescent="0.3">
      <c r="A251" t="s">
        <v>341</v>
      </c>
      <c r="B251" t="s">
        <v>347</v>
      </c>
      <c r="C251" t="s">
        <v>73</v>
      </c>
    </row>
    <row r="252" spans="1:3" x14ac:dyDescent="0.3">
      <c r="A252" t="s">
        <v>341</v>
      </c>
      <c r="B252" t="s">
        <v>348</v>
      </c>
      <c r="C252" t="s">
        <v>73</v>
      </c>
    </row>
    <row r="253" spans="1:3" x14ac:dyDescent="0.3">
      <c r="A253" t="s">
        <v>350</v>
      </c>
      <c r="B253" t="s">
        <v>349</v>
      </c>
      <c r="C253" t="s">
        <v>73</v>
      </c>
    </row>
    <row r="254" spans="1:3" x14ac:dyDescent="0.3">
      <c r="A254" t="s">
        <v>350</v>
      </c>
      <c r="B254" t="s">
        <v>351</v>
      </c>
      <c r="C254" t="s">
        <v>73</v>
      </c>
    </row>
    <row r="255" spans="1:3" x14ac:dyDescent="0.3">
      <c r="A255" t="s">
        <v>350</v>
      </c>
      <c r="B255" t="s">
        <v>352</v>
      </c>
      <c r="C255" t="s">
        <v>73</v>
      </c>
    </row>
    <row r="256" spans="1:3" x14ac:dyDescent="0.3">
      <c r="A256" t="s">
        <v>350</v>
      </c>
      <c r="B256" t="s">
        <v>353</v>
      </c>
      <c r="C256" t="s">
        <v>73</v>
      </c>
    </row>
    <row r="257" spans="1:3" x14ac:dyDescent="0.3">
      <c r="A257" t="s">
        <v>350</v>
      </c>
      <c r="B257" t="s">
        <v>354</v>
      </c>
      <c r="C257" t="s">
        <v>73</v>
      </c>
    </row>
    <row r="258" spans="1:3" x14ac:dyDescent="0.3">
      <c r="A258" t="s">
        <v>350</v>
      </c>
      <c r="B258" t="s">
        <v>355</v>
      </c>
      <c r="C258" t="s">
        <v>73</v>
      </c>
    </row>
    <row r="259" spans="1:3" x14ac:dyDescent="0.3">
      <c r="A259" t="s">
        <v>350</v>
      </c>
      <c r="B259" t="s">
        <v>356</v>
      </c>
      <c r="C259" t="s">
        <v>73</v>
      </c>
    </row>
    <row r="260" spans="1:3" x14ac:dyDescent="0.3">
      <c r="A260" t="s">
        <v>358</v>
      </c>
      <c r="B260" t="s">
        <v>357</v>
      </c>
      <c r="C260" t="s">
        <v>30</v>
      </c>
    </row>
    <row r="261" spans="1:3" x14ac:dyDescent="0.3">
      <c r="A261" t="s">
        <v>358</v>
      </c>
      <c r="B261" t="s">
        <v>359</v>
      </c>
      <c r="C261" t="s">
        <v>30</v>
      </c>
    </row>
    <row r="262" spans="1:3" x14ac:dyDescent="0.3">
      <c r="A262" t="s">
        <v>358</v>
      </c>
      <c r="B262" t="s">
        <v>360</v>
      </c>
      <c r="C262" t="s">
        <v>30</v>
      </c>
    </row>
    <row r="263" spans="1:3" x14ac:dyDescent="0.3">
      <c r="A263" t="s">
        <v>358</v>
      </c>
      <c r="B263" t="s">
        <v>361</v>
      </c>
      <c r="C263" t="s">
        <v>30</v>
      </c>
    </row>
    <row r="264" spans="1:3" x14ac:dyDescent="0.3">
      <c r="A264" t="s">
        <v>363</v>
      </c>
      <c r="B264" t="s">
        <v>362</v>
      </c>
      <c r="C264" t="s">
        <v>30</v>
      </c>
    </row>
    <row r="265" spans="1:3" x14ac:dyDescent="0.3">
      <c r="A265" t="s">
        <v>363</v>
      </c>
      <c r="B265" t="s">
        <v>364</v>
      </c>
      <c r="C265" t="s">
        <v>30</v>
      </c>
    </row>
    <row r="266" spans="1:3" x14ac:dyDescent="0.3">
      <c r="A266" t="s">
        <v>366</v>
      </c>
      <c r="B266" t="s">
        <v>365</v>
      </c>
      <c r="C266" t="s">
        <v>30</v>
      </c>
    </row>
    <row r="267" spans="1:3" x14ac:dyDescent="0.3">
      <c r="A267" t="s">
        <v>368</v>
      </c>
      <c r="B267" t="s">
        <v>367</v>
      </c>
      <c r="C267" t="s">
        <v>30</v>
      </c>
    </row>
    <row r="268" spans="1:3" x14ac:dyDescent="0.3">
      <c r="A268" t="s">
        <v>370</v>
      </c>
      <c r="B268" t="s">
        <v>369</v>
      </c>
      <c r="C268" t="s">
        <v>30</v>
      </c>
    </row>
    <row r="269" spans="1:3" x14ac:dyDescent="0.3">
      <c r="A269" t="s">
        <v>370</v>
      </c>
      <c r="B269" t="s">
        <v>371</v>
      </c>
      <c r="C269" t="s">
        <v>30</v>
      </c>
    </row>
    <row r="270" spans="1:3" x14ac:dyDescent="0.3">
      <c r="A270" t="s">
        <v>373</v>
      </c>
      <c r="B270" t="s">
        <v>372</v>
      </c>
      <c r="C270" t="s">
        <v>30</v>
      </c>
    </row>
    <row r="271" spans="1:3" x14ac:dyDescent="0.3">
      <c r="A271" t="s">
        <v>375</v>
      </c>
      <c r="B271" t="s">
        <v>374</v>
      </c>
      <c r="C271" t="s">
        <v>30</v>
      </c>
    </row>
    <row r="272" spans="1:3" x14ac:dyDescent="0.3">
      <c r="A272" t="s">
        <v>377</v>
      </c>
      <c r="B272" t="s">
        <v>376</v>
      </c>
      <c r="C272" t="s">
        <v>30</v>
      </c>
    </row>
    <row r="273" spans="1:3" x14ac:dyDescent="0.3">
      <c r="A273" t="s">
        <v>379</v>
      </c>
      <c r="B273" t="s">
        <v>378</v>
      </c>
      <c r="C273" t="s">
        <v>30</v>
      </c>
    </row>
    <row r="274" spans="1:3" x14ac:dyDescent="0.3">
      <c r="A274" t="s">
        <v>381</v>
      </c>
      <c r="B274" t="s">
        <v>380</v>
      </c>
      <c r="C274" t="s">
        <v>30</v>
      </c>
    </row>
    <row r="275" spans="1:3" x14ac:dyDescent="0.3">
      <c r="A275" t="s">
        <v>381</v>
      </c>
      <c r="B275" t="s">
        <v>382</v>
      </c>
      <c r="C275" t="s">
        <v>30</v>
      </c>
    </row>
    <row r="276" spans="1:3" x14ac:dyDescent="0.3">
      <c r="A276" t="s">
        <v>384</v>
      </c>
      <c r="B276" t="s">
        <v>383</v>
      </c>
      <c r="C276" t="s">
        <v>30</v>
      </c>
    </row>
    <row r="277" spans="1:3" x14ac:dyDescent="0.3">
      <c r="A277" t="s">
        <v>386</v>
      </c>
      <c r="B277" t="s">
        <v>385</v>
      </c>
      <c r="C277" t="s">
        <v>30</v>
      </c>
    </row>
    <row r="278" spans="1:3" x14ac:dyDescent="0.3">
      <c r="A278" t="s">
        <v>388</v>
      </c>
      <c r="B278" t="s">
        <v>387</v>
      </c>
      <c r="C278" t="s">
        <v>30</v>
      </c>
    </row>
    <row r="279" spans="1:3" x14ac:dyDescent="0.3">
      <c r="A279" t="s">
        <v>390</v>
      </c>
      <c r="B279" t="s">
        <v>389</v>
      </c>
      <c r="C279" t="s">
        <v>30</v>
      </c>
    </row>
    <row r="280" spans="1:3" x14ac:dyDescent="0.3">
      <c r="A280" t="s">
        <v>392</v>
      </c>
      <c r="B280" t="s">
        <v>391</v>
      </c>
      <c r="C280" t="s">
        <v>30</v>
      </c>
    </row>
    <row r="281" spans="1:3" x14ac:dyDescent="0.3">
      <c r="A281" t="s">
        <v>394</v>
      </c>
      <c r="B281" t="s">
        <v>393</v>
      </c>
      <c r="C281" t="s">
        <v>30</v>
      </c>
    </row>
    <row r="282" spans="1:3" x14ac:dyDescent="0.3">
      <c r="A282" t="s">
        <v>394</v>
      </c>
      <c r="B282" t="s">
        <v>395</v>
      </c>
      <c r="C282" t="s">
        <v>30</v>
      </c>
    </row>
    <row r="283" spans="1:3" x14ac:dyDescent="0.3">
      <c r="A283" t="s">
        <v>397</v>
      </c>
      <c r="B283" t="s">
        <v>396</v>
      </c>
      <c r="C283" t="s">
        <v>30</v>
      </c>
    </row>
    <row r="284" spans="1:3" x14ac:dyDescent="0.3">
      <c r="A284" t="s">
        <v>397</v>
      </c>
      <c r="B284" t="s">
        <v>398</v>
      </c>
      <c r="C284" t="s">
        <v>30</v>
      </c>
    </row>
    <row r="285" spans="1:3" x14ac:dyDescent="0.3">
      <c r="A285" t="s">
        <v>397</v>
      </c>
      <c r="B285" t="s">
        <v>399</v>
      </c>
      <c r="C285" t="s">
        <v>30</v>
      </c>
    </row>
    <row r="286" spans="1:3" x14ac:dyDescent="0.3">
      <c r="A286" t="s">
        <v>397</v>
      </c>
      <c r="B286" t="s">
        <v>400</v>
      </c>
      <c r="C286" t="s">
        <v>30</v>
      </c>
    </row>
    <row r="287" spans="1:3" x14ac:dyDescent="0.3">
      <c r="A287" t="s">
        <v>397</v>
      </c>
      <c r="B287" t="s">
        <v>401</v>
      </c>
      <c r="C287" t="s">
        <v>30</v>
      </c>
    </row>
    <row r="288" spans="1:3" x14ac:dyDescent="0.3">
      <c r="A288" t="s">
        <v>397</v>
      </c>
      <c r="B288" t="s">
        <v>402</v>
      </c>
      <c r="C288" t="s">
        <v>30</v>
      </c>
    </row>
    <row r="289" spans="1:3" x14ac:dyDescent="0.3">
      <c r="A289" t="s">
        <v>397</v>
      </c>
      <c r="B289" t="s">
        <v>403</v>
      </c>
      <c r="C289" t="s">
        <v>30</v>
      </c>
    </row>
    <row r="290" spans="1:3" x14ac:dyDescent="0.3">
      <c r="A290" t="s">
        <v>397</v>
      </c>
      <c r="B290" t="s">
        <v>404</v>
      </c>
      <c r="C290" t="s">
        <v>30</v>
      </c>
    </row>
    <row r="291" spans="1:3" x14ac:dyDescent="0.3">
      <c r="A291" t="s">
        <v>397</v>
      </c>
      <c r="B291" t="s">
        <v>405</v>
      </c>
      <c r="C291" t="s">
        <v>30</v>
      </c>
    </row>
    <row r="292" spans="1:3" x14ac:dyDescent="0.3">
      <c r="A292" t="s">
        <v>407</v>
      </c>
      <c r="B292" t="s">
        <v>406</v>
      </c>
      <c r="C292" t="s">
        <v>30</v>
      </c>
    </row>
    <row r="293" spans="1:3" x14ac:dyDescent="0.3">
      <c r="A293" t="s">
        <v>407</v>
      </c>
      <c r="B293" t="s">
        <v>408</v>
      </c>
      <c r="C293" t="s">
        <v>30</v>
      </c>
    </row>
    <row r="294" spans="1:3" x14ac:dyDescent="0.3">
      <c r="A294" t="s">
        <v>407</v>
      </c>
      <c r="B294" t="s">
        <v>409</v>
      </c>
      <c r="C294" t="s">
        <v>30</v>
      </c>
    </row>
    <row r="295" spans="1:3" x14ac:dyDescent="0.3">
      <c r="A295" t="s">
        <v>407</v>
      </c>
      <c r="B295" t="s">
        <v>410</v>
      </c>
      <c r="C295" t="s">
        <v>30</v>
      </c>
    </row>
    <row r="296" spans="1:3" x14ac:dyDescent="0.3">
      <c r="A296" t="s">
        <v>407</v>
      </c>
      <c r="B296" t="s">
        <v>411</v>
      </c>
      <c r="C296" t="s">
        <v>30</v>
      </c>
    </row>
    <row r="297" spans="1:3" x14ac:dyDescent="0.3">
      <c r="A297" t="s">
        <v>407</v>
      </c>
      <c r="B297" t="s">
        <v>412</v>
      </c>
      <c r="C297" t="s">
        <v>30</v>
      </c>
    </row>
    <row r="298" spans="1:3" x14ac:dyDescent="0.3">
      <c r="A298" t="s">
        <v>407</v>
      </c>
      <c r="B298" t="s">
        <v>413</v>
      </c>
      <c r="C298" t="s">
        <v>30</v>
      </c>
    </row>
    <row r="299" spans="1:3" x14ac:dyDescent="0.3">
      <c r="A299" t="s">
        <v>415</v>
      </c>
      <c r="B299" t="s">
        <v>414</v>
      </c>
      <c r="C299" t="s">
        <v>30</v>
      </c>
    </row>
    <row r="300" spans="1:3" x14ac:dyDescent="0.3">
      <c r="A300" t="s">
        <v>415</v>
      </c>
      <c r="B300" t="s">
        <v>416</v>
      </c>
      <c r="C300" t="s">
        <v>30</v>
      </c>
    </row>
    <row r="301" spans="1:3" x14ac:dyDescent="0.3">
      <c r="A301" t="s">
        <v>415</v>
      </c>
      <c r="B301" t="s">
        <v>417</v>
      </c>
      <c r="C301" t="s">
        <v>30</v>
      </c>
    </row>
    <row r="302" spans="1:3" x14ac:dyDescent="0.3">
      <c r="A302" t="s">
        <v>415</v>
      </c>
      <c r="B302" t="s">
        <v>418</v>
      </c>
      <c r="C302" t="s">
        <v>30</v>
      </c>
    </row>
    <row r="303" spans="1:3" x14ac:dyDescent="0.3">
      <c r="A303" t="s">
        <v>415</v>
      </c>
      <c r="B303" t="s">
        <v>419</v>
      </c>
      <c r="C303" t="s">
        <v>30</v>
      </c>
    </row>
    <row r="304" spans="1:3" x14ac:dyDescent="0.3">
      <c r="A304" t="s">
        <v>415</v>
      </c>
      <c r="B304" t="s">
        <v>420</v>
      </c>
      <c r="C304" t="s">
        <v>30</v>
      </c>
    </row>
    <row r="305" spans="1:3" x14ac:dyDescent="0.3">
      <c r="A305" t="s">
        <v>422</v>
      </c>
      <c r="B305" t="s">
        <v>421</v>
      </c>
      <c r="C305" t="s">
        <v>30</v>
      </c>
    </row>
    <row r="306" spans="1:3" x14ac:dyDescent="0.3">
      <c r="A306" t="s">
        <v>424</v>
      </c>
      <c r="B306" t="s">
        <v>423</v>
      </c>
      <c r="C306" t="s">
        <v>30</v>
      </c>
    </row>
    <row r="307" spans="1:3" x14ac:dyDescent="0.3">
      <c r="A307" t="s">
        <v>424</v>
      </c>
      <c r="B307" t="s">
        <v>425</v>
      </c>
      <c r="C307" t="s">
        <v>30</v>
      </c>
    </row>
    <row r="308" spans="1:3" x14ac:dyDescent="0.3">
      <c r="A308" t="s">
        <v>427</v>
      </c>
      <c r="B308" t="s">
        <v>426</v>
      </c>
      <c r="C308" t="s">
        <v>30</v>
      </c>
    </row>
    <row r="309" spans="1:3" x14ac:dyDescent="0.3">
      <c r="A309" t="s">
        <v>429</v>
      </c>
      <c r="B309" t="s">
        <v>428</v>
      </c>
      <c r="C309" t="s">
        <v>73</v>
      </c>
    </row>
    <row r="310" spans="1:3" x14ac:dyDescent="0.3">
      <c r="A310" t="s">
        <v>429</v>
      </c>
      <c r="B310" t="s">
        <v>430</v>
      </c>
      <c r="C310" t="s">
        <v>73</v>
      </c>
    </row>
    <row r="311" spans="1:3" x14ac:dyDescent="0.3">
      <c r="A311" t="s">
        <v>429</v>
      </c>
      <c r="B311" t="s">
        <v>431</v>
      </c>
      <c r="C311" t="s">
        <v>73</v>
      </c>
    </row>
    <row r="312" spans="1:3" x14ac:dyDescent="0.3">
      <c r="A312" t="s">
        <v>429</v>
      </c>
      <c r="B312" t="s">
        <v>432</v>
      </c>
      <c r="C312" t="s">
        <v>73</v>
      </c>
    </row>
    <row r="313" spans="1:3" x14ac:dyDescent="0.3">
      <c r="A313" t="s">
        <v>429</v>
      </c>
      <c r="B313" t="s">
        <v>433</v>
      </c>
      <c r="C313" t="s">
        <v>73</v>
      </c>
    </row>
    <row r="314" spans="1:3" x14ac:dyDescent="0.3">
      <c r="A314" t="s">
        <v>429</v>
      </c>
      <c r="B314" t="s">
        <v>434</v>
      </c>
      <c r="C314" t="s">
        <v>73</v>
      </c>
    </row>
    <row r="315" spans="1:3" x14ac:dyDescent="0.3">
      <c r="A315" t="s">
        <v>436</v>
      </c>
      <c r="B315" t="s">
        <v>435</v>
      </c>
      <c r="C315" t="s">
        <v>30</v>
      </c>
    </row>
    <row r="316" spans="1:3" x14ac:dyDescent="0.3">
      <c r="A316" t="s">
        <v>436</v>
      </c>
      <c r="B316" t="s">
        <v>437</v>
      </c>
      <c r="C316" t="s">
        <v>30</v>
      </c>
    </row>
    <row r="317" spans="1:3" x14ac:dyDescent="0.3">
      <c r="A317" t="s">
        <v>436</v>
      </c>
      <c r="B317" t="s">
        <v>438</v>
      </c>
      <c r="C317" t="s">
        <v>30</v>
      </c>
    </row>
    <row r="318" spans="1:3" x14ac:dyDescent="0.3">
      <c r="A318" t="s">
        <v>440</v>
      </c>
      <c r="B318" t="s">
        <v>439</v>
      </c>
      <c r="C318" t="s">
        <v>30</v>
      </c>
    </row>
    <row r="319" spans="1:3" x14ac:dyDescent="0.3">
      <c r="A319" t="s">
        <v>440</v>
      </c>
      <c r="B319" t="s">
        <v>441</v>
      </c>
      <c r="C319" t="s">
        <v>30</v>
      </c>
    </row>
    <row r="320" spans="1:3" x14ac:dyDescent="0.3">
      <c r="A320" t="s">
        <v>443</v>
      </c>
      <c r="B320" t="s">
        <v>442</v>
      </c>
      <c r="C320" t="s">
        <v>30</v>
      </c>
    </row>
    <row r="321" spans="1:3" x14ac:dyDescent="0.3">
      <c r="A321" t="s">
        <v>443</v>
      </c>
      <c r="B321" t="s">
        <v>444</v>
      </c>
      <c r="C321" t="s">
        <v>30</v>
      </c>
    </row>
    <row r="322" spans="1:3" x14ac:dyDescent="0.3">
      <c r="A322" t="s">
        <v>443</v>
      </c>
      <c r="B322" t="s">
        <v>445</v>
      </c>
      <c r="C322" t="s">
        <v>30</v>
      </c>
    </row>
    <row r="323" spans="1:3" x14ac:dyDescent="0.3">
      <c r="A323" t="s">
        <v>447</v>
      </c>
      <c r="B323" t="s">
        <v>446</v>
      </c>
      <c r="C323" t="s">
        <v>30</v>
      </c>
    </row>
    <row r="324" spans="1:3" x14ac:dyDescent="0.3">
      <c r="A324" t="s">
        <v>449</v>
      </c>
      <c r="B324" t="s">
        <v>448</v>
      </c>
      <c r="C324" t="s">
        <v>30</v>
      </c>
    </row>
    <row r="325" spans="1:3" x14ac:dyDescent="0.3">
      <c r="A325" t="s">
        <v>449</v>
      </c>
      <c r="B325" t="s">
        <v>450</v>
      </c>
      <c r="C325" t="s">
        <v>30</v>
      </c>
    </row>
    <row r="326" spans="1:3" x14ac:dyDescent="0.3">
      <c r="A326" t="s">
        <v>452</v>
      </c>
      <c r="B326" t="s">
        <v>451</v>
      </c>
      <c r="C326" t="s">
        <v>30</v>
      </c>
    </row>
    <row r="327" spans="1:3" x14ac:dyDescent="0.3">
      <c r="A327" t="s">
        <v>452</v>
      </c>
      <c r="B327" t="s">
        <v>453</v>
      </c>
      <c r="C327" t="s">
        <v>30</v>
      </c>
    </row>
    <row r="328" spans="1:3" x14ac:dyDescent="0.3">
      <c r="A328" t="s">
        <v>455</v>
      </c>
      <c r="B328" t="s">
        <v>454</v>
      </c>
      <c r="C328" t="s">
        <v>30</v>
      </c>
    </row>
    <row r="329" spans="1:3" x14ac:dyDescent="0.3">
      <c r="A329" t="s">
        <v>455</v>
      </c>
      <c r="B329" t="s">
        <v>456</v>
      </c>
      <c r="C329" t="s">
        <v>30</v>
      </c>
    </row>
    <row r="330" spans="1:3" x14ac:dyDescent="0.3">
      <c r="A330" t="s">
        <v>458</v>
      </c>
      <c r="B330" t="s">
        <v>457</v>
      </c>
      <c r="C330" t="s">
        <v>30</v>
      </c>
    </row>
    <row r="331" spans="1:3" x14ac:dyDescent="0.3">
      <c r="A331" t="s">
        <v>460</v>
      </c>
      <c r="B331" t="s">
        <v>459</v>
      </c>
      <c r="C331" t="s">
        <v>30</v>
      </c>
    </row>
    <row r="332" spans="1:3" x14ac:dyDescent="0.3">
      <c r="A332" t="s">
        <v>460</v>
      </c>
      <c r="B332" t="s">
        <v>461</v>
      </c>
      <c r="C332" t="s">
        <v>30</v>
      </c>
    </row>
    <row r="333" spans="1:3" x14ac:dyDescent="0.3">
      <c r="A333" t="s">
        <v>463</v>
      </c>
      <c r="B333" t="s">
        <v>462</v>
      </c>
      <c r="C333" t="s">
        <v>30</v>
      </c>
    </row>
    <row r="334" spans="1:3" x14ac:dyDescent="0.3">
      <c r="A334" t="s">
        <v>465</v>
      </c>
      <c r="B334" t="s">
        <v>464</v>
      </c>
      <c r="C334" t="s">
        <v>30</v>
      </c>
    </row>
    <row r="335" spans="1:3" x14ac:dyDescent="0.3">
      <c r="A335" t="s">
        <v>465</v>
      </c>
      <c r="B335" t="s">
        <v>466</v>
      </c>
      <c r="C335" t="s">
        <v>30</v>
      </c>
    </row>
    <row r="336" spans="1:3" x14ac:dyDescent="0.3">
      <c r="A336" t="s">
        <v>465</v>
      </c>
      <c r="B336" t="s">
        <v>467</v>
      </c>
      <c r="C336" t="s">
        <v>30</v>
      </c>
    </row>
    <row r="337" spans="1:3" x14ac:dyDescent="0.3">
      <c r="A337" t="s">
        <v>465</v>
      </c>
      <c r="B337" t="s">
        <v>468</v>
      </c>
      <c r="C337" t="s">
        <v>30</v>
      </c>
    </row>
    <row r="338" spans="1:3" x14ac:dyDescent="0.3">
      <c r="A338" t="s">
        <v>465</v>
      </c>
      <c r="B338" t="s">
        <v>469</v>
      </c>
      <c r="C338" t="s">
        <v>30</v>
      </c>
    </row>
    <row r="339" spans="1:3" x14ac:dyDescent="0.3">
      <c r="A339" t="s">
        <v>465</v>
      </c>
      <c r="B339" t="s">
        <v>470</v>
      </c>
      <c r="C339" t="s">
        <v>30</v>
      </c>
    </row>
    <row r="340" spans="1:3" x14ac:dyDescent="0.3">
      <c r="A340" t="s">
        <v>465</v>
      </c>
      <c r="B340" t="s">
        <v>471</v>
      </c>
      <c r="C340" t="s">
        <v>30</v>
      </c>
    </row>
    <row r="341" spans="1:3" x14ac:dyDescent="0.3">
      <c r="A341" t="s">
        <v>473</v>
      </c>
      <c r="B341" t="s">
        <v>472</v>
      </c>
      <c r="C341" t="s">
        <v>30</v>
      </c>
    </row>
    <row r="342" spans="1:3" x14ac:dyDescent="0.3">
      <c r="A342" t="s">
        <v>475</v>
      </c>
      <c r="B342" t="s">
        <v>474</v>
      </c>
      <c r="C342" t="s">
        <v>30</v>
      </c>
    </row>
    <row r="343" spans="1:3" x14ac:dyDescent="0.3">
      <c r="A343" t="s">
        <v>475</v>
      </c>
      <c r="B343" t="s">
        <v>476</v>
      </c>
      <c r="C343" t="s">
        <v>30</v>
      </c>
    </row>
    <row r="344" spans="1:3" x14ac:dyDescent="0.3">
      <c r="A344" t="s">
        <v>475</v>
      </c>
      <c r="B344" t="s">
        <v>477</v>
      </c>
      <c r="C344" t="s">
        <v>30</v>
      </c>
    </row>
    <row r="345" spans="1:3" x14ac:dyDescent="0.3">
      <c r="A345" t="s">
        <v>475</v>
      </c>
      <c r="B345" t="s">
        <v>478</v>
      </c>
      <c r="C345" t="s">
        <v>30</v>
      </c>
    </row>
    <row r="346" spans="1:3" x14ac:dyDescent="0.3">
      <c r="A346" t="s">
        <v>475</v>
      </c>
      <c r="B346" t="s">
        <v>479</v>
      </c>
      <c r="C346" t="s">
        <v>30</v>
      </c>
    </row>
    <row r="347" spans="1:3" x14ac:dyDescent="0.3">
      <c r="A347" t="s">
        <v>475</v>
      </c>
      <c r="B347" t="s">
        <v>480</v>
      </c>
      <c r="C347" t="s">
        <v>30</v>
      </c>
    </row>
    <row r="348" spans="1:3" x14ac:dyDescent="0.3">
      <c r="A348" t="s">
        <v>475</v>
      </c>
      <c r="B348" t="s">
        <v>481</v>
      </c>
      <c r="C348" t="s">
        <v>30</v>
      </c>
    </row>
    <row r="349" spans="1:3" x14ac:dyDescent="0.3">
      <c r="A349" t="s">
        <v>475</v>
      </c>
      <c r="B349" t="s">
        <v>482</v>
      </c>
      <c r="C349" t="s">
        <v>30</v>
      </c>
    </row>
    <row r="350" spans="1:3" x14ac:dyDescent="0.3">
      <c r="A350" t="s">
        <v>484</v>
      </c>
      <c r="B350" t="s">
        <v>483</v>
      </c>
      <c r="C350" t="s">
        <v>73</v>
      </c>
    </row>
    <row r="351" spans="1:3" x14ac:dyDescent="0.3">
      <c r="A351" t="s">
        <v>484</v>
      </c>
      <c r="B351" t="s">
        <v>485</v>
      </c>
      <c r="C351" t="s">
        <v>73</v>
      </c>
    </row>
    <row r="352" spans="1:3" x14ac:dyDescent="0.3">
      <c r="A352" t="s">
        <v>484</v>
      </c>
      <c r="B352" t="s">
        <v>486</v>
      </c>
      <c r="C352" t="s">
        <v>73</v>
      </c>
    </row>
    <row r="353" spans="1:3" x14ac:dyDescent="0.3">
      <c r="A353" t="s">
        <v>488</v>
      </c>
      <c r="B353" t="s">
        <v>487</v>
      </c>
      <c r="C353" t="s">
        <v>73</v>
      </c>
    </row>
    <row r="354" spans="1:3" x14ac:dyDescent="0.3">
      <c r="A354" t="s">
        <v>488</v>
      </c>
      <c r="B354" t="s">
        <v>489</v>
      </c>
      <c r="C354" t="s">
        <v>73</v>
      </c>
    </row>
    <row r="355" spans="1:3" x14ac:dyDescent="0.3">
      <c r="A355" t="s">
        <v>488</v>
      </c>
      <c r="B355" t="s">
        <v>490</v>
      </c>
      <c r="C355" t="s">
        <v>73</v>
      </c>
    </row>
    <row r="356" spans="1:3" x14ac:dyDescent="0.3">
      <c r="A356" t="s">
        <v>488</v>
      </c>
      <c r="B356" t="s">
        <v>491</v>
      </c>
      <c r="C356" t="s">
        <v>73</v>
      </c>
    </row>
    <row r="357" spans="1:3" x14ac:dyDescent="0.3">
      <c r="A357" t="s">
        <v>488</v>
      </c>
      <c r="B357" t="s">
        <v>492</v>
      </c>
      <c r="C357" t="s">
        <v>73</v>
      </c>
    </row>
    <row r="358" spans="1:3" x14ac:dyDescent="0.3">
      <c r="A358" t="s">
        <v>488</v>
      </c>
      <c r="B358" t="s">
        <v>493</v>
      </c>
      <c r="C358" t="s">
        <v>73</v>
      </c>
    </row>
    <row r="359" spans="1:3" x14ac:dyDescent="0.3">
      <c r="A359" t="s">
        <v>488</v>
      </c>
      <c r="B359" t="s">
        <v>494</v>
      </c>
      <c r="C359" t="s">
        <v>73</v>
      </c>
    </row>
    <row r="360" spans="1:3" x14ac:dyDescent="0.3">
      <c r="A360" t="s">
        <v>488</v>
      </c>
      <c r="B360" t="s">
        <v>495</v>
      </c>
      <c r="C360" t="s">
        <v>73</v>
      </c>
    </row>
    <row r="361" spans="1:3" x14ac:dyDescent="0.3">
      <c r="A361" t="s">
        <v>488</v>
      </c>
      <c r="B361" t="s">
        <v>496</v>
      </c>
      <c r="C361" t="s">
        <v>73</v>
      </c>
    </row>
    <row r="362" spans="1:3" x14ac:dyDescent="0.3">
      <c r="A362" t="s">
        <v>488</v>
      </c>
      <c r="B362" t="s">
        <v>497</v>
      </c>
      <c r="C362" t="s">
        <v>73</v>
      </c>
    </row>
    <row r="363" spans="1:3" x14ac:dyDescent="0.3">
      <c r="A363" t="s">
        <v>488</v>
      </c>
      <c r="B363" t="s">
        <v>498</v>
      </c>
      <c r="C363" t="s">
        <v>73</v>
      </c>
    </row>
    <row r="364" spans="1:3" x14ac:dyDescent="0.3">
      <c r="A364" t="s">
        <v>500</v>
      </c>
      <c r="B364" t="s">
        <v>499</v>
      </c>
      <c r="C364" t="s">
        <v>30</v>
      </c>
    </row>
    <row r="365" spans="1:3" x14ac:dyDescent="0.3">
      <c r="A365" t="s">
        <v>500</v>
      </c>
      <c r="B365" t="s">
        <v>501</v>
      </c>
      <c r="C365" t="s">
        <v>30</v>
      </c>
    </row>
    <row r="366" spans="1:3" x14ac:dyDescent="0.3">
      <c r="A366" t="s">
        <v>500</v>
      </c>
      <c r="B366" t="s">
        <v>502</v>
      </c>
      <c r="C366" t="s">
        <v>30</v>
      </c>
    </row>
    <row r="367" spans="1:3" x14ac:dyDescent="0.3">
      <c r="A367" t="s">
        <v>504</v>
      </c>
      <c r="B367" t="s">
        <v>503</v>
      </c>
      <c r="C367" t="s">
        <v>30</v>
      </c>
    </row>
    <row r="368" spans="1:3" x14ac:dyDescent="0.3">
      <c r="A368" t="s">
        <v>504</v>
      </c>
      <c r="B368" t="s">
        <v>505</v>
      </c>
      <c r="C368" t="s">
        <v>30</v>
      </c>
    </row>
    <row r="369" spans="1:3" x14ac:dyDescent="0.3">
      <c r="A369" t="s">
        <v>507</v>
      </c>
      <c r="B369" t="s">
        <v>506</v>
      </c>
      <c r="C369" t="s">
        <v>30</v>
      </c>
    </row>
    <row r="370" spans="1:3" x14ac:dyDescent="0.3">
      <c r="A370" t="s">
        <v>507</v>
      </c>
      <c r="B370" t="s">
        <v>508</v>
      </c>
      <c r="C370" t="s">
        <v>30</v>
      </c>
    </row>
    <row r="371" spans="1:3" x14ac:dyDescent="0.3">
      <c r="A371" t="s">
        <v>507</v>
      </c>
      <c r="B371" t="s">
        <v>509</v>
      </c>
      <c r="C371" t="s">
        <v>30</v>
      </c>
    </row>
    <row r="372" spans="1:3" x14ac:dyDescent="0.3">
      <c r="A372" t="s">
        <v>507</v>
      </c>
      <c r="B372" t="s">
        <v>510</v>
      </c>
      <c r="C372" t="s">
        <v>30</v>
      </c>
    </row>
    <row r="373" spans="1:3" x14ac:dyDescent="0.3">
      <c r="A373" t="s">
        <v>512</v>
      </c>
      <c r="B373" t="s">
        <v>511</v>
      </c>
      <c r="C373" t="s">
        <v>30</v>
      </c>
    </row>
    <row r="374" spans="1:3" x14ac:dyDescent="0.3">
      <c r="A374" t="s">
        <v>512</v>
      </c>
      <c r="B374" t="s">
        <v>513</v>
      </c>
      <c r="C374" t="s">
        <v>30</v>
      </c>
    </row>
    <row r="375" spans="1:3" x14ac:dyDescent="0.3">
      <c r="A375" t="s">
        <v>512</v>
      </c>
      <c r="B375" t="s">
        <v>514</v>
      </c>
      <c r="C375" t="s">
        <v>30</v>
      </c>
    </row>
    <row r="376" spans="1:3" x14ac:dyDescent="0.3">
      <c r="A376" t="s">
        <v>512</v>
      </c>
      <c r="B376" t="s">
        <v>515</v>
      </c>
      <c r="C376" t="s">
        <v>30</v>
      </c>
    </row>
    <row r="377" spans="1:3" x14ac:dyDescent="0.3">
      <c r="A377" t="s">
        <v>512</v>
      </c>
      <c r="B377" t="s">
        <v>516</v>
      </c>
      <c r="C377" t="s">
        <v>30</v>
      </c>
    </row>
    <row r="378" spans="1:3" x14ac:dyDescent="0.3">
      <c r="A378" t="s">
        <v>512</v>
      </c>
      <c r="B378" t="s">
        <v>517</v>
      </c>
      <c r="C378" t="s">
        <v>30</v>
      </c>
    </row>
    <row r="379" spans="1:3" x14ac:dyDescent="0.3">
      <c r="A379" t="s">
        <v>519</v>
      </c>
      <c r="B379" t="s">
        <v>518</v>
      </c>
      <c r="C379" t="s">
        <v>30</v>
      </c>
    </row>
    <row r="380" spans="1:3" x14ac:dyDescent="0.3">
      <c r="A380" t="s">
        <v>521</v>
      </c>
      <c r="B380" t="s">
        <v>520</v>
      </c>
      <c r="C380" t="s">
        <v>73</v>
      </c>
    </row>
    <row r="381" spans="1:3" x14ac:dyDescent="0.3">
      <c r="A381" t="s">
        <v>521</v>
      </c>
      <c r="B381" t="s">
        <v>522</v>
      </c>
      <c r="C381" t="s">
        <v>73</v>
      </c>
    </row>
    <row r="382" spans="1:3" x14ac:dyDescent="0.3">
      <c r="A382" t="s">
        <v>521</v>
      </c>
      <c r="B382" t="s">
        <v>523</v>
      </c>
      <c r="C382" t="s">
        <v>73</v>
      </c>
    </row>
    <row r="383" spans="1:3" x14ac:dyDescent="0.3">
      <c r="A383" t="s">
        <v>521</v>
      </c>
      <c r="B383" t="s">
        <v>524</v>
      </c>
      <c r="C383" t="s">
        <v>73</v>
      </c>
    </row>
    <row r="384" spans="1:3" x14ac:dyDescent="0.3">
      <c r="A384" t="s">
        <v>521</v>
      </c>
      <c r="B384" t="s">
        <v>525</v>
      </c>
      <c r="C384" t="s">
        <v>73</v>
      </c>
    </row>
    <row r="385" spans="1:3" x14ac:dyDescent="0.3">
      <c r="A385" t="s">
        <v>521</v>
      </c>
      <c r="B385" t="s">
        <v>526</v>
      </c>
      <c r="C385" t="s">
        <v>73</v>
      </c>
    </row>
    <row r="386" spans="1:3" x14ac:dyDescent="0.3">
      <c r="A386" t="s">
        <v>528</v>
      </c>
      <c r="B386" t="s">
        <v>527</v>
      </c>
      <c r="C386" t="s">
        <v>30</v>
      </c>
    </row>
    <row r="387" spans="1:3" x14ac:dyDescent="0.3">
      <c r="A387" t="s">
        <v>528</v>
      </c>
      <c r="B387" t="s">
        <v>529</v>
      </c>
      <c r="C387" t="s">
        <v>30</v>
      </c>
    </row>
    <row r="388" spans="1:3" x14ac:dyDescent="0.3">
      <c r="A388" t="s">
        <v>528</v>
      </c>
      <c r="B388" t="s">
        <v>530</v>
      </c>
      <c r="C388" t="s">
        <v>30</v>
      </c>
    </row>
    <row r="389" spans="1:3" x14ac:dyDescent="0.3">
      <c r="A389" t="s">
        <v>532</v>
      </c>
      <c r="B389" t="s">
        <v>531</v>
      </c>
      <c r="C389" t="s">
        <v>73</v>
      </c>
    </row>
    <row r="390" spans="1:3" x14ac:dyDescent="0.3">
      <c r="A390" t="s">
        <v>532</v>
      </c>
      <c r="B390" t="s">
        <v>533</v>
      </c>
      <c r="C390" t="s">
        <v>73</v>
      </c>
    </row>
    <row r="391" spans="1:3" x14ac:dyDescent="0.3">
      <c r="A391" t="s">
        <v>535</v>
      </c>
      <c r="B391" t="s">
        <v>534</v>
      </c>
      <c r="C391" t="s">
        <v>73</v>
      </c>
    </row>
    <row r="392" spans="1:3" x14ac:dyDescent="0.3">
      <c r="A392" t="s">
        <v>537</v>
      </c>
      <c r="B392" t="s">
        <v>536</v>
      </c>
      <c r="C392" t="s">
        <v>73</v>
      </c>
    </row>
    <row r="393" spans="1:3" x14ac:dyDescent="0.3">
      <c r="A393" t="s">
        <v>537</v>
      </c>
      <c r="B393" t="s">
        <v>538</v>
      </c>
      <c r="C393" t="s">
        <v>73</v>
      </c>
    </row>
    <row r="394" spans="1:3" x14ac:dyDescent="0.3">
      <c r="A394" t="s">
        <v>537</v>
      </c>
      <c r="B394" t="s">
        <v>539</v>
      </c>
      <c r="C394" t="s">
        <v>73</v>
      </c>
    </row>
    <row r="395" spans="1:3" x14ac:dyDescent="0.3">
      <c r="A395" t="s">
        <v>537</v>
      </c>
      <c r="B395" t="s">
        <v>540</v>
      </c>
      <c r="C395" t="s">
        <v>73</v>
      </c>
    </row>
    <row r="396" spans="1:3" x14ac:dyDescent="0.3">
      <c r="A396" t="s">
        <v>537</v>
      </c>
      <c r="B396" t="s">
        <v>541</v>
      </c>
      <c r="C396" t="s">
        <v>73</v>
      </c>
    </row>
    <row r="397" spans="1:3" x14ac:dyDescent="0.3">
      <c r="A397" t="s">
        <v>543</v>
      </c>
      <c r="B397" t="s">
        <v>542</v>
      </c>
      <c r="C397" t="s">
        <v>73</v>
      </c>
    </row>
    <row r="398" spans="1:3" x14ac:dyDescent="0.3">
      <c r="A398" t="s">
        <v>543</v>
      </c>
      <c r="B398" t="s">
        <v>544</v>
      </c>
      <c r="C398" t="s">
        <v>73</v>
      </c>
    </row>
    <row r="399" spans="1:3" x14ac:dyDescent="0.3">
      <c r="A399" t="s">
        <v>546</v>
      </c>
      <c r="B399" t="s">
        <v>545</v>
      </c>
      <c r="C399" t="s">
        <v>73</v>
      </c>
    </row>
    <row r="400" spans="1:3" x14ac:dyDescent="0.3">
      <c r="A400" t="s">
        <v>546</v>
      </c>
      <c r="B400" t="s">
        <v>547</v>
      </c>
      <c r="C400" t="s">
        <v>73</v>
      </c>
    </row>
    <row r="401" spans="1:3" x14ac:dyDescent="0.3">
      <c r="A401" t="s">
        <v>546</v>
      </c>
      <c r="B401" t="s">
        <v>548</v>
      </c>
      <c r="C401" t="s">
        <v>73</v>
      </c>
    </row>
    <row r="402" spans="1:3" x14ac:dyDescent="0.3">
      <c r="A402" t="s">
        <v>546</v>
      </c>
      <c r="B402" t="s">
        <v>549</v>
      </c>
      <c r="C402" t="s">
        <v>73</v>
      </c>
    </row>
    <row r="403" spans="1:3" x14ac:dyDescent="0.3">
      <c r="A403" t="s">
        <v>546</v>
      </c>
      <c r="B403" t="s">
        <v>550</v>
      </c>
      <c r="C403" t="s">
        <v>73</v>
      </c>
    </row>
    <row r="404" spans="1:3" x14ac:dyDescent="0.3">
      <c r="A404" t="s">
        <v>546</v>
      </c>
      <c r="B404" t="s">
        <v>551</v>
      </c>
      <c r="C404" t="s">
        <v>73</v>
      </c>
    </row>
    <row r="405" spans="1:3" x14ac:dyDescent="0.3">
      <c r="A405" t="s">
        <v>546</v>
      </c>
      <c r="B405" t="s">
        <v>552</v>
      </c>
      <c r="C405" t="s">
        <v>73</v>
      </c>
    </row>
    <row r="406" spans="1:3" x14ac:dyDescent="0.3">
      <c r="A406" t="s">
        <v>546</v>
      </c>
      <c r="B406" t="s">
        <v>553</v>
      </c>
      <c r="C406" t="s">
        <v>73</v>
      </c>
    </row>
    <row r="407" spans="1:3" x14ac:dyDescent="0.3">
      <c r="A407" t="s">
        <v>546</v>
      </c>
      <c r="B407" t="s">
        <v>554</v>
      </c>
      <c r="C407" t="s">
        <v>73</v>
      </c>
    </row>
    <row r="408" spans="1:3" x14ac:dyDescent="0.3">
      <c r="A408" t="s">
        <v>546</v>
      </c>
      <c r="B408" t="s">
        <v>555</v>
      </c>
      <c r="C408" t="s">
        <v>73</v>
      </c>
    </row>
    <row r="409" spans="1:3" x14ac:dyDescent="0.3">
      <c r="A409" t="s">
        <v>546</v>
      </c>
      <c r="B409" t="s">
        <v>556</v>
      </c>
      <c r="C409" t="s">
        <v>73</v>
      </c>
    </row>
    <row r="410" spans="1:3" x14ac:dyDescent="0.3">
      <c r="A410" t="s">
        <v>546</v>
      </c>
      <c r="B410" t="s">
        <v>557</v>
      </c>
      <c r="C410" t="s">
        <v>73</v>
      </c>
    </row>
    <row r="411" spans="1:3" x14ac:dyDescent="0.3">
      <c r="A411" t="s">
        <v>546</v>
      </c>
      <c r="B411" t="s">
        <v>558</v>
      </c>
      <c r="C411" t="s">
        <v>73</v>
      </c>
    </row>
    <row r="412" spans="1:3" x14ac:dyDescent="0.3">
      <c r="A412" t="s">
        <v>546</v>
      </c>
      <c r="B412" t="s">
        <v>559</v>
      </c>
      <c r="C412" t="s">
        <v>73</v>
      </c>
    </row>
    <row r="413" spans="1:3" x14ac:dyDescent="0.3">
      <c r="A413" t="s">
        <v>546</v>
      </c>
      <c r="B413" t="s">
        <v>560</v>
      </c>
      <c r="C413" t="s">
        <v>73</v>
      </c>
    </row>
    <row r="414" spans="1:3" x14ac:dyDescent="0.3">
      <c r="A414" t="s">
        <v>562</v>
      </c>
      <c r="B414" t="s">
        <v>561</v>
      </c>
      <c r="C414" t="s">
        <v>73</v>
      </c>
    </row>
    <row r="415" spans="1:3" x14ac:dyDescent="0.3">
      <c r="A415" t="s">
        <v>562</v>
      </c>
      <c r="B415" t="s">
        <v>563</v>
      </c>
      <c r="C415" t="s">
        <v>73</v>
      </c>
    </row>
    <row r="416" spans="1:3" x14ac:dyDescent="0.3">
      <c r="A416" t="s">
        <v>562</v>
      </c>
      <c r="B416" t="s">
        <v>564</v>
      </c>
      <c r="C416" t="s">
        <v>73</v>
      </c>
    </row>
    <row r="417" spans="1:3" x14ac:dyDescent="0.3">
      <c r="A417" t="s">
        <v>566</v>
      </c>
      <c r="B417" t="s">
        <v>565</v>
      </c>
      <c r="C417" t="s">
        <v>73</v>
      </c>
    </row>
    <row r="418" spans="1:3" x14ac:dyDescent="0.3">
      <c r="A418" t="s">
        <v>568</v>
      </c>
      <c r="B418" t="s">
        <v>567</v>
      </c>
      <c r="C418" t="s">
        <v>73</v>
      </c>
    </row>
    <row r="419" spans="1:3" x14ac:dyDescent="0.3">
      <c r="A419" t="s">
        <v>568</v>
      </c>
      <c r="B419" t="s">
        <v>569</v>
      </c>
      <c r="C419" t="s">
        <v>73</v>
      </c>
    </row>
    <row r="420" spans="1:3" x14ac:dyDescent="0.3">
      <c r="A420" t="s">
        <v>568</v>
      </c>
      <c r="B420" t="s">
        <v>570</v>
      </c>
      <c r="C420" t="s">
        <v>73</v>
      </c>
    </row>
    <row r="421" spans="1:3" x14ac:dyDescent="0.3">
      <c r="A421" t="s">
        <v>572</v>
      </c>
      <c r="B421" t="s">
        <v>571</v>
      </c>
      <c r="C421" t="s">
        <v>73</v>
      </c>
    </row>
    <row r="422" spans="1:3" x14ac:dyDescent="0.3">
      <c r="A422" t="s">
        <v>574</v>
      </c>
      <c r="B422" t="s">
        <v>573</v>
      </c>
      <c r="C422" t="s">
        <v>30</v>
      </c>
    </row>
    <row r="423" spans="1:3" x14ac:dyDescent="0.3">
      <c r="A423" t="s">
        <v>576</v>
      </c>
      <c r="B423" t="s">
        <v>575</v>
      </c>
      <c r="C423" t="s">
        <v>30</v>
      </c>
    </row>
    <row r="424" spans="1:3" x14ac:dyDescent="0.3">
      <c r="A424" t="s">
        <v>578</v>
      </c>
      <c r="B424" t="s">
        <v>577</v>
      </c>
      <c r="C424" t="s">
        <v>30</v>
      </c>
    </row>
    <row r="425" spans="1:3" x14ac:dyDescent="0.3">
      <c r="A425" t="s">
        <v>580</v>
      </c>
      <c r="B425" t="s">
        <v>579</v>
      </c>
      <c r="C425" t="s">
        <v>30</v>
      </c>
    </row>
    <row r="426" spans="1:3" x14ac:dyDescent="0.3">
      <c r="A426" t="s">
        <v>580</v>
      </c>
      <c r="B426" t="s">
        <v>581</v>
      </c>
      <c r="C426" t="s">
        <v>30</v>
      </c>
    </row>
    <row r="427" spans="1:3" x14ac:dyDescent="0.3">
      <c r="A427" t="s">
        <v>580</v>
      </c>
      <c r="B427" t="s">
        <v>582</v>
      </c>
      <c r="C427" t="s">
        <v>30</v>
      </c>
    </row>
    <row r="428" spans="1:3" x14ac:dyDescent="0.3">
      <c r="A428" t="s">
        <v>580</v>
      </c>
      <c r="B428" t="s">
        <v>583</v>
      </c>
      <c r="C428" t="s">
        <v>30</v>
      </c>
    </row>
    <row r="429" spans="1:3" x14ac:dyDescent="0.3">
      <c r="A429" t="s">
        <v>580</v>
      </c>
      <c r="B429" t="s">
        <v>584</v>
      </c>
      <c r="C429" t="s">
        <v>30</v>
      </c>
    </row>
    <row r="430" spans="1:3" x14ac:dyDescent="0.3">
      <c r="A430" t="s">
        <v>580</v>
      </c>
      <c r="B430" t="s">
        <v>585</v>
      </c>
      <c r="C430" t="s">
        <v>30</v>
      </c>
    </row>
    <row r="431" spans="1:3" x14ac:dyDescent="0.3">
      <c r="A431" t="s">
        <v>580</v>
      </c>
      <c r="B431" t="s">
        <v>586</v>
      </c>
      <c r="C431" t="s">
        <v>30</v>
      </c>
    </row>
    <row r="432" spans="1:3" x14ac:dyDescent="0.3">
      <c r="A432" t="s">
        <v>580</v>
      </c>
      <c r="B432" t="s">
        <v>587</v>
      </c>
      <c r="C432" t="s">
        <v>30</v>
      </c>
    </row>
    <row r="433" spans="1:3" x14ac:dyDescent="0.3">
      <c r="A433" t="s">
        <v>580</v>
      </c>
      <c r="B433" t="s">
        <v>588</v>
      </c>
      <c r="C433" t="s">
        <v>30</v>
      </c>
    </row>
    <row r="434" spans="1:3" x14ac:dyDescent="0.3">
      <c r="A434" t="s">
        <v>580</v>
      </c>
      <c r="B434" t="s">
        <v>589</v>
      </c>
      <c r="C434" t="s">
        <v>30</v>
      </c>
    </row>
    <row r="435" spans="1:3" x14ac:dyDescent="0.3">
      <c r="A435" t="s">
        <v>580</v>
      </c>
      <c r="B435" t="s">
        <v>590</v>
      </c>
      <c r="C435" t="s">
        <v>30</v>
      </c>
    </row>
    <row r="436" spans="1:3" x14ac:dyDescent="0.3">
      <c r="A436" t="s">
        <v>580</v>
      </c>
      <c r="B436" t="s">
        <v>591</v>
      </c>
      <c r="C436" t="s">
        <v>30</v>
      </c>
    </row>
    <row r="437" spans="1:3" x14ac:dyDescent="0.3">
      <c r="A437" t="s">
        <v>580</v>
      </c>
      <c r="B437" t="s">
        <v>592</v>
      </c>
      <c r="C437" t="s">
        <v>30</v>
      </c>
    </row>
    <row r="438" spans="1:3" x14ac:dyDescent="0.3">
      <c r="A438" t="s">
        <v>594</v>
      </c>
      <c r="B438" t="s">
        <v>593</v>
      </c>
      <c r="C438" t="s">
        <v>30</v>
      </c>
    </row>
    <row r="439" spans="1:3" x14ac:dyDescent="0.3">
      <c r="A439" t="s">
        <v>594</v>
      </c>
      <c r="B439" t="s">
        <v>595</v>
      </c>
      <c r="C439" t="s">
        <v>30</v>
      </c>
    </row>
    <row r="440" spans="1:3" x14ac:dyDescent="0.3">
      <c r="A440" t="s">
        <v>594</v>
      </c>
      <c r="B440" t="s">
        <v>596</v>
      </c>
      <c r="C440" t="s">
        <v>30</v>
      </c>
    </row>
    <row r="441" spans="1:3" x14ac:dyDescent="0.3">
      <c r="A441" t="s">
        <v>594</v>
      </c>
      <c r="B441" t="s">
        <v>597</v>
      </c>
      <c r="C441" t="s">
        <v>30</v>
      </c>
    </row>
    <row r="442" spans="1:3" x14ac:dyDescent="0.3">
      <c r="A442" t="s">
        <v>594</v>
      </c>
      <c r="B442" t="s">
        <v>598</v>
      </c>
      <c r="C442" t="s">
        <v>30</v>
      </c>
    </row>
    <row r="443" spans="1:3" x14ac:dyDescent="0.3">
      <c r="A443" t="s">
        <v>594</v>
      </c>
      <c r="B443" t="s">
        <v>599</v>
      </c>
      <c r="C443" t="s">
        <v>30</v>
      </c>
    </row>
    <row r="444" spans="1:3" x14ac:dyDescent="0.3">
      <c r="A444" t="s">
        <v>594</v>
      </c>
      <c r="B444" t="s">
        <v>600</v>
      </c>
      <c r="C444" t="s">
        <v>30</v>
      </c>
    </row>
    <row r="445" spans="1:3" x14ac:dyDescent="0.3">
      <c r="A445" t="s">
        <v>594</v>
      </c>
      <c r="B445" t="s">
        <v>601</v>
      </c>
      <c r="C445" t="s">
        <v>30</v>
      </c>
    </row>
    <row r="446" spans="1:3" x14ac:dyDescent="0.3">
      <c r="A446" t="s">
        <v>594</v>
      </c>
      <c r="B446" t="s">
        <v>602</v>
      </c>
      <c r="C446" t="s">
        <v>30</v>
      </c>
    </row>
    <row r="447" spans="1:3" x14ac:dyDescent="0.3">
      <c r="A447" t="s">
        <v>594</v>
      </c>
      <c r="B447" t="s">
        <v>603</v>
      </c>
      <c r="C447" t="s">
        <v>30</v>
      </c>
    </row>
    <row r="448" spans="1:3" x14ac:dyDescent="0.3">
      <c r="A448" t="s">
        <v>594</v>
      </c>
      <c r="B448" t="s">
        <v>604</v>
      </c>
      <c r="C448" t="s">
        <v>30</v>
      </c>
    </row>
    <row r="449" spans="1:3" x14ac:dyDescent="0.3">
      <c r="A449" t="s">
        <v>606</v>
      </c>
      <c r="B449" t="s">
        <v>605</v>
      </c>
      <c r="C449" t="s">
        <v>30</v>
      </c>
    </row>
    <row r="450" spans="1:3" x14ac:dyDescent="0.3">
      <c r="A450" t="s">
        <v>608</v>
      </c>
      <c r="B450" t="s">
        <v>607</v>
      </c>
      <c r="C450" t="s">
        <v>73</v>
      </c>
    </row>
    <row r="451" spans="1:3" x14ac:dyDescent="0.3">
      <c r="A451" t="s">
        <v>608</v>
      </c>
      <c r="B451" t="s">
        <v>609</v>
      </c>
      <c r="C451" t="s">
        <v>73</v>
      </c>
    </row>
    <row r="452" spans="1:3" x14ac:dyDescent="0.3">
      <c r="A452" t="s">
        <v>608</v>
      </c>
      <c r="B452" t="s">
        <v>610</v>
      </c>
      <c r="C452" t="s">
        <v>73</v>
      </c>
    </row>
    <row r="453" spans="1:3" x14ac:dyDescent="0.3">
      <c r="A453" t="s">
        <v>608</v>
      </c>
      <c r="B453" t="s">
        <v>611</v>
      </c>
      <c r="C453" t="s">
        <v>73</v>
      </c>
    </row>
    <row r="454" spans="1:3" x14ac:dyDescent="0.3">
      <c r="A454" t="s">
        <v>613</v>
      </c>
      <c r="B454" t="s">
        <v>612</v>
      </c>
      <c r="C454" t="s">
        <v>73</v>
      </c>
    </row>
    <row r="455" spans="1:3" x14ac:dyDescent="0.3">
      <c r="A455" t="s">
        <v>613</v>
      </c>
      <c r="B455" t="s">
        <v>614</v>
      </c>
      <c r="C455" t="s">
        <v>73</v>
      </c>
    </row>
    <row r="456" spans="1:3" x14ac:dyDescent="0.3">
      <c r="A456" t="s">
        <v>613</v>
      </c>
      <c r="B456" t="s">
        <v>615</v>
      </c>
      <c r="C456" t="s">
        <v>73</v>
      </c>
    </row>
    <row r="457" spans="1:3" x14ac:dyDescent="0.3">
      <c r="A457" t="s">
        <v>613</v>
      </c>
      <c r="B457" t="s">
        <v>616</v>
      </c>
      <c r="C457" t="s">
        <v>73</v>
      </c>
    </row>
    <row r="458" spans="1:3" x14ac:dyDescent="0.3">
      <c r="A458" t="s">
        <v>613</v>
      </c>
      <c r="B458" t="s">
        <v>617</v>
      </c>
      <c r="C458" t="s">
        <v>73</v>
      </c>
    </row>
    <row r="459" spans="1:3" x14ac:dyDescent="0.3">
      <c r="A459" t="s">
        <v>613</v>
      </c>
      <c r="B459" t="s">
        <v>618</v>
      </c>
      <c r="C459" t="s">
        <v>73</v>
      </c>
    </row>
    <row r="460" spans="1:3" x14ac:dyDescent="0.3">
      <c r="A460" t="s">
        <v>613</v>
      </c>
      <c r="B460" t="s">
        <v>619</v>
      </c>
      <c r="C460" t="s">
        <v>73</v>
      </c>
    </row>
    <row r="461" spans="1:3" x14ac:dyDescent="0.3">
      <c r="A461" t="s">
        <v>613</v>
      </c>
      <c r="B461" t="s">
        <v>620</v>
      </c>
      <c r="C461" t="s">
        <v>73</v>
      </c>
    </row>
    <row r="462" spans="1:3" x14ac:dyDescent="0.3">
      <c r="A462" t="s">
        <v>613</v>
      </c>
      <c r="B462" t="s">
        <v>621</v>
      </c>
      <c r="C462" t="s">
        <v>73</v>
      </c>
    </row>
    <row r="463" spans="1:3" x14ac:dyDescent="0.3">
      <c r="A463" t="s">
        <v>613</v>
      </c>
      <c r="B463" t="s">
        <v>622</v>
      </c>
      <c r="C463" t="s">
        <v>73</v>
      </c>
    </row>
    <row r="464" spans="1:3" x14ac:dyDescent="0.3">
      <c r="A464" t="s">
        <v>624</v>
      </c>
      <c r="B464" t="s">
        <v>623</v>
      </c>
      <c r="C464" t="s">
        <v>73</v>
      </c>
    </row>
    <row r="465" spans="1:3" x14ac:dyDescent="0.3">
      <c r="A465" t="s">
        <v>626</v>
      </c>
      <c r="B465" t="s">
        <v>625</v>
      </c>
      <c r="C465" t="s">
        <v>73</v>
      </c>
    </row>
    <row r="466" spans="1:3" x14ac:dyDescent="0.3">
      <c r="A466" t="s">
        <v>626</v>
      </c>
      <c r="B466" t="s">
        <v>627</v>
      </c>
      <c r="C466" t="s">
        <v>73</v>
      </c>
    </row>
    <row r="467" spans="1:3" x14ac:dyDescent="0.3">
      <c r="A467" t="s">
        <v>626</v>
      </c>
      <c r="B467" t="s">
        <v>628</v>
      </c>
      <c r="C467" t="s">
        <v>73</v>
      </c>
    </row>
    <row r="468" spans="1:3" x14ac:dyDescent="0.3">
      <c r="A468" t="s">
        <v>626</v>
      </c>
      <c r="B468" t="s">
        <v>629</v>
      </c>
      <c r="C468" t="s">
        <v>73</v>
      </c>
    </row>
    <row r="469" spans="1:3" x14ac:dyDescent="0.3">
      <c r="A469" t="s">
        <v>626</v>
      </c>
      <c r="B469" t="s">
        <v>630</v>
      </c>
      <c r="C469" t="s">
        <v>73</v>
      </c>
    </row>
    <row r="470" spans="1:3" x14ac:dyDescent="0.3">
      <c r="A470" t="s">
        <v>632</v>
      </c>
      <c r="B470" t="s">
        <v>631</v>
      </c>
      <c r="C470" t="s">
        <v>73</v>
      </c>
    </row>
    <row r="471" spans="1:3" x14ac:dyDescent="0.3">
      <c r="A471" t="s">
        <v>632</v>
      </c>
      <c r="B471" t="s">
        <v>633</v>
      </c>
      <c r="C471" t="s">
        <v>73</v>
      </c>
    </row>
    <row r="472" spans="1:3" x14ac:dyDescent="0.3">
      <c r="A472" t="s">
        <v>632</v>
      </c>
      <c r="B472" t="s">
        <v>634</v>
      </c>
      <c r="C472" t="s">
        <v>73</v>
      </c>
    </row>
    <row r="473" spans="1:3" x14ac:dyDescent="0.3">
      <c r="A473" t="s">
        <v>632</v>
      </c>
      <c r="B473" t="s">
        <v>635</v>
      </c>
      <c r="C473" t="s">
        <v>73</v>
      </c>
    </row>
    <row r="474" spans="1:3" x14ac:dyDescent="0.3">
      <c r="A474" t="s">
        <v>637</v>
      </c>
      <c r="B474" t="s">
        <v>636</v>
      </c>
      <c r="C474" t="s">
        <v>73</v>
      </c>
    </row>
    <row r="475" spans="1:3" x14ac:dyDescent="0.3">
      <c r="A475" t="s">
        <v>637</v>
      </c>
      <c r="B475" t="s">
        <v>638</v>
      </c>
      <c r="C475" t="s">
        <v>73</v>
      </c>
    </row>
    <row r="476" spans="1:3" x14ac:dyDescent="0.3">
      <c r="A476" t="s">
        <v>637</v>
      </c>
      <c r="B476" t="s">
        <v>639</v>
      </c>
      <c r="C476" t="s">
        <v>73</v>
      </c>
    </row>
    <row r="477" spans="1:3" x14ac:dyDescent="0.3">
      <c r="A477" t="s">
        <v>641</v>
      </c>
      <c r="B477" t="s">
        <v>640</v>
      </c>
      <c r="C477" t="s">
        <v>73</v>
      </c>
    </row>
    <row r="478" spans="1:3" x14ac:dyDescent="0.3">
      <c r="A478" t="s">
        <v>643</v>
      </c>
      <c r="B478" t="s">
        <v>642</v>
      </c>
      <c r="C478" t="s">
        <v>73</v>
      </c>
    </row>
    <row r="479" spans="1:3" x14ac:dyDescent="0.3">
      <c r="A479" t="s">
        <v>643</v>
      </c>
      <c r="B479" t="s">
        <v>644</v>
      </c>
      <c r="C479" t="s">
        <v>73</v>
      </c>
    </row>
    <row r="480" spans="1:3" x14ac:dyDescent="0.3">
      <c r="A480" t="s">
        <v>643</v>
      </c>
      <c r="B480" t="s">
        <v>645</v>
      </c>
      <c r="C480" t="s">
        <v>73</v>
      </c>
    </row>
    <row r="481" spans="1:3" x14ac:dyDescent="0.3">
      <c r="A481" t="s">
        <v>643</v>
      </c>
      <c r="B481" t="s">
        <v>646</v>
      </c>
      <c r="C481" t="s">
        <v>73</v>
      </c>
    </row>
    <row r="482" spans="1:3" x14ac:dyDescent="0.3">
      <c r="A482" t="s">
        <v>643</v>
      </c>
      <c r="B482" t="s">
        <v>647</v>
      </c>
      <c r="C482" t="s">
        <v>73</v>
      </c>
    </row>
    <row r="483" spans="1:3" x14ac:dyDescent="0.3">
      <c r="A483" t="s">
        <v>643</v>
      </c>
      <c r="B483" t="s">
        <v>648</v>
      </c>
      <c r="C483" t="s">
        <v>73</v>
      </c>
    </row>
    <row r="484" spans="1:3" x14ac:dyDescent="0.3">
      <c r="A484" t="s">
        <v>643</v>
      </c>
      <c r="B484" t="s">
        <v>649</v>
      </c>
      <c r="C484" t="s">
        <v>73</v>
      </c>
    </row>
    <row r="485" spans="1:3" x14ac:dyDescent="0.3">
      <c r="A485" t="s">
        <v>651</v>
      </c>
      <c r="B485" t="s">
        <v>650</v>
      </c>
      <c r="C485" t="s">
        <v>73</v>
      </c>
    </row>
    <row r="486" spans="1:3" x14ac:dyDescent="0.3">
      <c r="A486" t="s">
        <v>651</v>
      </c>
      <c r="B486" t="s">
        <v>652</v>
      </c>
      <c r="C486" t="s">
        <v>73</v>
      </c>
    </row>
    <row r="487" spans="1:3" x14ac:dyDescent="0.3">
      <c r="A487" t="s">
        <v>651</v>
      </c>
      <c r="B487" t="s">
        <v>653</v>
      </c>
      <c r="C487" t="s">
        <v>73</v>
      </c>
    </row>
    <row r="488" spans="1:3" x14ac:dyDescent="0.3">
      <c r="A488" t="s">
        <v>651</v>
      </c>
      <c r="B488" t="s">
        <v>654</v>
      </c>
      <c r="C488" t="s">
        <v>73</v>
      </c>
    </row>
    <row r="489" spans="1:3" x14ac:dyDescent="0.3">
      <c r="A489" t="s">
        <v>651</v>
      </c>
      <c r="B489" t="s">
        <v>655</v>
      </c>
      <c r="C489" t="s">
        <v>73</v>
      </c>
    </row>
    <row r="490" spans="1:3" x14ac:dyDescent="0.3">
      <c r="A490" t="s">
        <v>657</v>
      </c>
      <c r="B490" t="s">
        <v>656</v>
      </c>
      <c r="C490" t="s">
        <v>73</v>
      </c>
    </row>
    <row r="491" spans="1:3" x14ac:dyDescent="0.3">
      <c r="A491" t="s">
        <v>657</v>
      </c>
      <c r="B491" t="s">
        <v>658</v>
      </c>
      <c r="C491" t="s">
        <v>73</v>
      </c>
    </row>
    <row r="492" spans="1:3" x14ac:dyDescent="0.3">
      <c r="A492" t="s">
        <v>657</v>
      </c>
      <c r="B492" t="s">
        <v>659</v>
      </c>
      <c r="C492" t="s">
        <v>73</v>
      </c>
    </row>
    <row r="493" spans="1:3" x14ac:dyDescent="0.3">
      <c r="A493" t="s">
        <v>657</v>
      </c>
      <c r="B493" t="s">
        <v>660</v>
      </c>
      <c r="C493" t="s">
        <v>73</v>
      </c>
    </row>
    <row r="494" spans="1:3" x14ac:dyDescent="0.3">
      <c r="A494" t="s">
        <v>657</v>
      </c>
      <c r="B494" t="s">
        <v>661</v>
      </c>
      <c r="C494" t="s">
        <v>73</v>
      </c>
    </row>
    <row r="495" spans="1:3" x14ac:dyDescent="0.3">
      <c r="A495" t="s">
        <v>663</v>
      </c>
      <c r="B495" t="s">
        <v>662</v>
      </c>
      <c r="C495" t="s">
        <v>73</v>
      </c>
    </row>
    <row r="496" spans="1:3" x14ac:dyDescent="0.3">
      <c r="A496" t="s">
        <v>663</v>
      </c>
      <c r="B496" t="s">
        <v>664</v>
      </c>
      <c r="C496" t="s">
        <v>73</v>
      </c>
    </row>
    <row r="497" spans="1:3" x14ac:dyDescent="0.3">
      <c r="A497" t="s">
        <v>666</v>
      </c>
      <c r="B497" t="s">
        <v>665</v>
      </c>
      <c r="C497" t="s">
        <v>30</v>
      </c>
    </row>
    <row r="498" spans="1:3" x14ac:dyDescent="0.3">
      <c r="A498" t="s">
        <v>666</v>
      </c>
      <c r="B498" t="s">
        <v>667</v>
      </c>
      <c r="C498" t="s">
        <v>30</v>
      </c>
    </row>
    <row r="499" spans="1:3" x14ac:dyDescent="0.3">
      <c r="A499" t="s">
        <v>666</v>
      </c>
      <c r="B499" t="s">
        <v>668</v>
      </c>
      <c r="C499" t="s">
        <v>30</v>
      </c>
    </row>
    <row r="500" spans="1:3" x14ac:dyDescent="0.3">
      <c r="A500" t="s">
        <v>666</v>
      </c>
      <c r="B500" t="s">
        <v>669</v>
      </c>
      <c r="C500" t="s">
        <v>30</v>
      </c>
    </row>
    <row r="501" spans="1:3" x14ac:dyDescent="0.3">
      <c r="A501" t="s">
        <v>666</v>
      </c>
      <c r="B501" t="s">
        <v>670</v>
      </c>
      <c r="C501" t="s">
        <v>30</v>
      </c>
    </row>
    <row r="502" spans="1:3" x14ac:dyDescent="0.3">
      <c r="A502" t="s">
        <v>672</v>
      </c>
      <c r="B502" t="s">
        <v>671</v>
      </c>
      <c r="C502" t="s">
        <v>30</v>
      </c>
    </row>
    <row r="503" spans="1:3" x14ac:dyDescent="0.3">
      <c r="A503" t="s">
        <v>672</v>
      </c>
      <c r="B503" t="s">
        <v>673</v>
      </c>
      <c r="C503" t="s">
        <v>30</v>
      </c>
    </row>
    <row r="504" spans="1:3" x14ac:dyDescent="0.3">
      <c r="A504" t="s">
        <v>675</v>
      </c>
      <c r="B504" t="s">
        <v>674</v>
      </c>
      <c r="C504" t="s">
        <v>30</v>
      </c>
    </row>
    <row r="505" spans="1:3" x14ac:dyDescent="0.3">
      <c r="A505" t="s">
        <v>675</v>
      </c>
      <c r="B505" t="s">
        <v>676</v>
      </c>
      <c r="C505" t="s">
        <v>30</v>
      </c>
    </row>
    <row r="506" spans="1:3" x14ac:dyDescent="0.3">
      <c r="A506" t="s">
        <v>678</v>
      </c>
      <c r="B506" t="s">
        <v>677</v>
      </c>
      <c r="C506" t="s">
        <v>30</v>
      </c>
    </row>
    <row r="507" spans="1:3" x14ac:dyDescent="0.3">
      <c r="A507" t="s">
        <v>680</v>
      </c>
      <c r="B507" t="s">
        <v>679</v>
      </c>
      <c r="C507" t="s">
        <v>30</v>
      </c>
    </row>
    <row r="508" spans="1:3" x14ac:dyDescent="0.3">
      <c r="A508" t="s">
        <v>680</v>
      </c>
      <c r="B508" t="s">
        <v>681</v>
      </c>
      <c r="C508" t="s">
        <v>30</v>
      </c>
    </row>
    <row r="509" spans="1:3" x14ac:dyDescent="0.3">
      <c r="A509" t="s">
        <v>683</v>
      </c>
      <c r="B509" t="s">
        <v>682</v>
      </c>
      <c r="C509" t="s">
        <v>30</v>
      </c>
    </row>
    <row r="510" spans="1:3" x14ac:dyDescent="0.3">
      <c r="A510" t="s">
        <v>685</v>
      </c>
      <c r="B510" t="s">
        <v>684</v>
      </c>
      <c r="C510" t="s">
        <v>30</v>
      </c>
    </row>
    <row r="511" spans="1:3" x14ac:dyDescent="0.3">
      <c r="A511" t="s">
        <v>685</v>
      </c>
      <c r="B511" t="s">
        <v>686</v>
      </c>
      <c r="C511" t="s">
        <v>30</v>
      </c>
    </row>
    <row r="512" spans="1:3" x14ac:dyDescent="0.3">
      <c r="A512" t="s">
        <v>685</v>
      </c>
      <c r="B512" t="s">
        <v>687</v>
      </c>
      <c r="C512" t="s">
        <v>30</v>
      </c>
    </row>
    <row r="513" spans="1:3" x14ac:dyDescent="0.3">
      <c r="A513" t="s">
        <v>685</v>
      </c>
      <c r="B513" t="s">
        <v>688</v>
      </c>
      <c r="C513" t="s">
        <v>30</v>
      </c>
    </row>
    <row r="514" spans="1:3" x14ac:dyDescent="0.3">
      <c r="A514" t="s">
        <v>685</v>
      </c>
      <c r="B514" t="s">
        <v>689</v>
      </c>
      <c r="C514" t="s">
        <v>30</v>
      </c>
    </row>
    <row r="515" spans="1:3" x14ac:dyDescent="0.3">
      <c r="A515" t="s">
        <v>685</v>
      </c>
      <c r="B515" t="s">
        <v>690</v>
      </c>
      <c r="C515" t="s">
        <v>30</v>
      </c>
    </row>
    <row r="516" spans="1:3" x14ac:dyDescent="0.3">
      <c r="A516" t="s">
        <v>685</v>
      </c>
      <c r="B516" t="s">
        <v>691</v>
      </c>
      <c r="C516" t="s">
        <v>30</v>
      </c>
    </row>
    <row r="517" spans="1:3" x14ac:dyDescent="0.3">
      <c r="A517" t="s">
        <v>693</v>
      </c>
      <c r="B517" t="s">
        <v>692</v>
      </c>
      <c r="C517" t="s">
        <v>30</v>
      </c>
    </row>
    <row r="518" spans="1:3" x14ac:dyDescent="0.3">
      <c r="A518" t="s">
        <v>693</v>
      </c>
      <c r="B518" t="s">
        <v>694</v>
      </c>
      <c r="C518" t="s">
        <v>30</v>
      </c>
    </row>
    <row r="519" spans="1:3" x14ac:dyDescent="0.3">
      <c r="A519" t="s">
        <v>693</v>
      </c>
      <c r="B519" t="s">
        <v>695</v>
      </c>
      <c r="C519" t="s">
        <v>30</v>
      </c>
    </row>
    <row r="520" spans="1:3" x14ac:dyDescent="0.3">
      <c r="A520" t="s">
        <v>693</v>
      </c>
      <c r="B520" t="s">
        <v>696</v>
      </c>
      <c r="C520" t="s">
        <v>30</v>
      </c>
    </row>
    <row r="521" spans="1:3" x14ac:dyDescent="0.3">
      <c r="A521" t="s">
        <v>693</v>
      </c>
      <c r="B521" t="s">
        <v>697</v>
      </c>
      <c r="C521" t="s">
        <v>30</v>
      </c>
    </row>
    <row r="522" spans="1:3" x14ac:dyDescent="0.3">
      <c r="A522" t="s">
        <v>693</v>
      </c>
      <c r="B522" t="s">
        <v>698</v>
      </c>
      <c r="C522" t="s">
        <v>30</v>
      </c>
    </row>
    <row r="523" spans="1:3" x14ac:dyDescent="0.3">
      <c r="A523" t="s">
        <v>700</v>
      </c>
      <c r="B523" t="s">
        <v>699</v>
      </c>
      <c r="C523" t="s">
        <v>73</v>
      </c>
    </row>
    <row r="524" spans="1:3" x14ac:dyDescent="0.3">
      <c r="A524" t="s">
        <v>700</v>
      </c>
      <c r="B524" t="s">
        <v>701</v>
      </c>
      <c r="C524" t="s">
        <v>73</v>
      </c>
    </row>
    <row r="525" spans="1:3" x14ac:dyDescent="0.3">
      <c r="A525" t="s">
        <v>700</v>
      </c>
      <c r="B525" t="s">
        <v>702</v>
      </c>
      <c r="C525" t="s">
        <v>73</v>
      </c>
    </row>
    <row r="526" spans="1:3" x14ac:dyDescent="0.3">
      <c r="A526" t="s">
        <v>700</v>
      </c>
      <c r="B526" t="s">
        <v>703</v>
      </c>
      <c r="C526" t="s">
        <v>73</v>
      </c>
    </row>
    <row r="527" spans="1:3" x14ac:dyDescent="0.3">
      <c r="A527" t="s">
        <v>700</v>
      </c>
      <c r="B527" t="s">
        <v>704</v>
      </c>
      <c r="C527" t="s">
        <v>73</v>
      </c>
    </row>
    <row r="528" spans="1:3" x14ac:dyDescent="0.3">
      <c r="A528" t="s">
        <v>700</v>
      </c>
      <c r="B528" t="s">
        <v>705</v>
      </c>
      <c r="C528" t="s">
        <v>73</v>
      </c>
    </row>
    <row r="529" spans="1:3" x14ac:dyDescent="0.3">
      <c r="A529" t="s">
        <v>700</v>
      </c>
      <c r="B529" t="s">
        <v>706</v>
      </c>
      <c r="C529" t="s">
        <v>73</v>
      </c>
    </row>
    <row r="530" spans="1:3" x14ac:dyDescent="0.3">
      <c r="A530" t="s">
        <v>700</v>
      </c>
      <c r="B530" t="s">
        <v>707</v>
      </c>
      <c r="C530" t="s">
        <v>73</v>
      </c>
    </row>
    <row r="531" spans="1:3" x14ac:dyDescent="0.3">
      <c r="A531" t="s">
        <v>700</v>
      </c>
      <c r="B531" t="s">
        <v>708</v>
      </c>
      <c r="C531" t="s">
        <v>73</v>
      </c>
    </row>
    <row r="532" spans="1:3" x14ac:dyDescent="0.3">
      <c r="A532" t="s">
        <v>700</v>
      </c>
      <c r="B532" t="s">
        <v>709</v>
      </c>
      <c r="C532" t="s">
        <v>73</v>
      </c>
    </row>
    <row r="533" spans="1:3" x14ac:dyDescent="0.3">
      <c r="A533" t="s">
        <v>700</v>
      </c>
      <c r="B533" t="s">
        <v>710</v>
      </c>
      <c r="C533" t="s">
        <v>73</v>
      </c>
    </row>
    <row r="534" spans="1:3" x14ac:dyDescent="0.3">
      <c r="A534" t="s">
        <v>700</v>
      </c>
      <c r="B534" t="s">
        <v>711</v>
      </c>
      <c r="C534" t="s">
        <v>73</v>
      </c>
    </row>
    <row r="535" spans="1:3" x14ac:dyDescent="0.3">
      <c r="A535" t="s">
        <v>700</v>
      </c>
      <c r="B535" t="s">
        <v>712</v>
      </c>
      <c r="C535" t="s">
        <v>73</v>
      </c>
    </row>
    <row r="536" spans="1:3" x14ac:dyDescent="0.3">
      <c r="A536" t="s">
        <v>700</v>
      </c>
      <c r="B536" t="s">
        <v>713</v>
      </c>
      <c r="C536" t="s">
        <v>73</v>
      </c>
    </row>
    <row r="537" spans="1:3" x14ac:dyDescent="0.3">
      <c r="A537" t="s">
        <v>700</v>
      </c>
      <c r="B537" t="s">
        <v>714</v>
      </c>
      <c r="C537" t="s">
        <v>73</v>
      </c>
    </row>
    <row r="538" spans="1:3" x14ac:dyDescent="0.3">
      <c r="A538" t="s">
        <v>700</v>
      </c>
      <c r="B538" t="s">
        <v>715</v>
      </c>
      <c r="C538" t="s">
        <v>73</v>
      </c>
    </row>
    <row r="539" spans="1:3" x14ac:dyDescent="0.3">
      <c r="A539" t="s">
        <v>700</v>
      </c>
      <c r="B539" t="s">
        <v>716</v>
      </c>
      <c r="C539" t="s">
        <v>73</v>
      </c>
    </row>
    <row r="540" spans="1:3" x14ac:dyDescent="0.3">
      <c r="A540" t="s">
        <v>718</v>
      </c>
      <c r="B540" t="s">
        <v>717</v>
      </c>
      <c r="C540" t="s">
        <v>73</v>
      </c>
    </row>
    <row r="541" spans="1:3" x14ac:dyDescent="0.3">
      <c r="A541" t="s">
        <v>720</v>
      </c>
      <c r="B541" t="s">
        <v>719</v>
      </c>
      <c r="C541" t="s">
        <v>30</v>
      </c>
    </row>
    <row r="542" spans="1:3" x14ac:dyDescent="0.3">
      <c r="A542" t="s">
        <v>720</v>
      </c>
      <c r="B542" t="s">
        <v>721</v>
      </c>
      <c r="C542" t="s">
        <v>30</v>
      </c>
    </row>
    <row r="543" spans="1:3" x14ac:dyDescent="0.3">
      <c r="A543" t="s">
        <v>723</v>
      </c>
      <c r="B543" t="s">
        <v>722</v>
      </c>
      <c r="C543" t="s">
        <v>73</v>
      </c>
    </row>
    <row r="544" spans="1:3" x14ac:dyDescent="0.3">
      <c r="A544" t="s">
        <v>723</v>
      </c>
      <c r="B544" t="s">
        <v>724</v>
      </c>
      <c r="C544" t="s">
        <v>73</v>
      </c>
    </row>
    <row r="545" spans="1:3" x14ac:dyDescent="0.3">
      <c r="A545" t="s">
        <v>723</v>
      </c>
      <c r="B545" t="s">
        <v>725</v>
      </c>
      <c r="C545" t="s">
        <v>73</v>
      </c>
    </row>
    <row r="546" spans="1:3" x14ac:dyDescent="0.3">
      <c r="A546" t="s">
        <v>723</v>
      </c>
      <c r="B546" t="s">
        <v>726</v>
      </c>
      <c r="C546" t="s">
        <v>73</v>
      </c>
    </row>
    <row r="547" spans="1:3" x14ac:dyDescent="0.3">
      <c r="A547" t="s">
        <v>728</v>
      </c>
      <c r="B547" t="s">
        <v>727</v>
      </c>
      <c r="C547" t="s">
        <v>30</v>
      </c>
    </row>
    <row r="548" spans="1:3" x14ac:dyDescent="0.3">
      <c r="A548" t="s">
        <v>728</v>
      </c>
      <c r="B548" t="s">
        <v>729</v>
      </c>
      <c r="C548" t="s">
        <v>30</v>
      </c>
    </row>
    <row r="549" spans="1:3" x14ac:dyDescent="0.3">
      <c r="A549" t="s">
        <v>731</v>
      </c>
      <c r="B549" t="s">
        <v>730</v>
      </c>
      <c r="C549" t="s">
        <v>30</v>
      </c>
    </row>
    <row r="550" spans="1:3" x14ac:dyDescent="0.3">
      <c r="A550" t="s">
        <v>733</v>
      </c>
      <c r="B550" t="s">
        <v>732</v>
      </c>
      <c r="C550" t="s">
        <v>30</v>
      </c>
    </row>
    <row r="551" spans="1:3" x14ac:dyDescent="0.3">
      <c r="A551" t="s">
        <v>735</v>
      </c>
      <c r="B551" t="s">
        <v>734</v>
      </c>
      <c r="C551" t="s">
        <v>30</v>
      </c>
    </row>
    <row r="552" spans="1:3" x14ac:dyDescent="0.3">
      <c r="A552" t="s">
        <v>737</v>
      </c>
      <c r="B552" t="s">
        <v>736</v>
      </c>
      <c r="C552" t="s">
        <v>30</v>
      </c>
    </row>
    <row r="553" spans="1:3" x14ac:dyDescent="0.3">
      <c r="A553" t="s">
        <v>737</v>
      </c>
      <c r="B553" t="s">
        <v>738</v>
      </c>
      <c r="C553" t="s">
        <v>30</v>
      </c>
    </row>
    <row r="554" spans="1:3" x14ac:dyDescent="0.3">
      <c r="A554" t="s">
        <v>740</v>
      </c>
      <c r="B554" t="s">
        <v>739</v>
      </c>
      <c r="C554" t="s">
        <v>30</v>
      </c>
    </row>
    <row r="555" spans="1:3" x14ac:dyDescent="0.3">
      <c r="A555" t="s">
        <v>740</v>
      </c>
      <c r="B555" t="s">
        <v>741</v>
      </c>
      <c r="C555" t="s">
        <v>30</v>
      </c>
    </row>
    <row r="556" spans="1:3" x14ac:dyDescent="0.3">
      <c r="A556" t="s">
        <v>740</v>
      </c>
      <c r="B556" t="s">
        <v>742</v>
      </c>
      <c r="C556" t="s">
        <v>30</v>
      </c>
    </row>
    <row r="557" spans="1:3" x14ac:dyDescent="0.3">
      <c r="A557" t="s">
        <v>740</v>
      </c>
      <c r="B557" t="s">
        <v>743</v>
      </c>
      <c r="C557" t="s">
        <v>30</v>
      </c>
    </row>
    <row r="558" spans="1:3" x14ac:dyDescent="0.3">
      <c r="A558" t="s">
        <v>740</v>
      </c>
      <c r="B558" t="s">
        <v>744</v>
      </c>
      <c r="C558" t="s">
        <v>30</v>
      </c>
    </row>
    <row r="559" spans="1:3" x14ac:dyDescent="0.3">
      <c r="A559" t="s">
        <v>740</v>
      </c>
      <c r="B559" t="s">
        <v>745</v>
      </c>
      <c r="C559" t="s">
        <v>30</v>
      </c>
    </row>
    <row r="560" spans="1:3" x14ac:dyDescent="0.3">
      <c r="A560" t="s">
        <v>747</v>
      </c>
      <c r="B560" t="s">
        <v>746</v>
      </c>
      <c r="C560" t="s">
        <v>30</v>
      </c>
    </row>
    <row r="561" spans="1:3" x14ac:dyDescent="0.3">
      <c r="A561" t="s">
        <v>747</v>
      </c>
      <c r="B561" t="s">
        <v>748</v>
      </c>
      <c r="C561" t="s">
        <v>30</v>
      </c>
    </row>
    <row r="562" spans="1:3" x14ac:dyDescent="0.3">
      <c r="A562" t="s">
        <v>747</v>
      </c>
      <c r="B562" t="s">
        <v>749</v>
      </c>
      <c r="C562" t="s">
        <v>30</v>
      </c>
    </row>
    <row r="563" spans="1:3" x14ac:dyDescent="0.3">
      <c r="A563" t="s">
        <v>751</v>
      </c>
      <c r="B563" t="s">
        <v>750</v>
      </c>
      <c r="C563" t="s">
        <v>73</v>
      </c>
    </row>
    <row r="564" spans="1:3" x14ac:dyDescent="0.3">
      <c r="A564" t="s">
        <v>751</v>
      </c>
      <c r="B564" t="s">
        <v>752</v>
      </c>
      <c r="C564" t="s">
        <v>73</v>
      </c>
    </row>
    <row r="565" spans="1:3" x14ac:dyDescent="0.3">
      <c r="A565" t="s">
        <v>751</v>
      </c>
      <c r="B565" t="s">
        <v>753</v>
      </c>
      <c r="C565" t="s">
        <v>73</v>
      </c>
    </row>
    <row r="566" spans="1:3" x14ac:dyDescent="0.3">
      <c r="A566" t="s">
        <v>751</v>
      </c>
      <c r="B566" t="s">
        <v>754</v>
      </c>
      <c r="C566" t="s">
        <v>73</v>
      </c>
    </row>
    <row r="567" spans="1:3" x14ac:dyDescent="0.3">
      <c r="A567" t="s">
        <v>751</v>
      </c>
      <c r="B567" t="s">
        <v>755</v>
      </c>
      <c r="C567" t="s">
        <v>73</v>
      </c>
    </row>
    <row r="568" spans="1:3" x14ac:dyDescent="0.3">
      <c r="A568" t="s">
        <v>751</v>
      </c>
      <c r="B568" t="s">
        <v>756</v>
      </c>
      <c r="C568" t="s">
        <v>73</v>
      </c>
    </row>
    <row r="569" spans="1:3" x14ac:dyDescent="0.3">
      <c r="A569" t="s">
        <v>751</v>
      </c>
      <c r="B569" t="s">
        <v>757</v>
      </c>
      <c r="C569" t="s">
        <v>73</v>
      </c>
    </row>
    <row r="570" spans="1:3" x14ac:dyDescent="0.3">
      <c r="A570" t="s">
        <v>759</v>
      </c>
      <c r="B570" t="s">
        <v>758</v>
      </c>
      <c r="C570" t="s">
        <v>73</v>
      </c>
    </row>
    <row r="571" spans="1:3" x14ac:dyDescent="0.3">
      <c r="A571" t="s">
        <v>759</v>
      </c>
      <c r="B571" t="s">
        <v>760</v>
      </c>
      <c r="C571" t="s">
        <v>73</v>
      </c>
    </row>
    <row r="572" spans="1:3" x14ac:dyDescent="0.3">
      <c r="A572" t="s">
        <v>759</v>
      </c>
      <c r="B572" t="s">
        <v>761</v>
      </c>
      <c r="C572" t="s">
        <v>73</v>
      </c>
    </row>
    <row r="573" spans="1:3" x14ac:dyDescent="0.3">
      <c r="A573" t="s">
        <v>759</v>
      </c>
      <c r="B573" t="s">
        <v>762</v>
      </c>
      <c r="C573" t="s">
        <v>73</v>
      </c>
    </row>
    <row r="574" spans="1:3" x14ac:dyDescent="0.3">
      <c r="A574" t="s">
        <v>759</v>
      </c>
      <c r="B574" t="s">
        <v>763</v>
      </c>
      <c r="C574" t="s">
        <v>73</v>
      </c>
    </row>
    <row r="575" spans="1:3" x14ac:dyDescent="0.3">
      <c r="A575" t="s">
        <v>759</v>
      </c>
      <c r="B575" t="s">
        <v>764</v>
      </c>
      <c r="C575" t="s">
        <v>73</v>
      </c>
    </row>
    <row r="576" spans="1:3" x14ac:dyDescent="0.3">
      <c r="A576" t="s">
        <v>759</v>
      </c>
      <c r="B576" t="s">
        <v>765</v>
      </c>
      <c r="C576" t="s">
        <v>73</v>
      </c>
    </row>
    <row r="577" spans="1:3" x14ac:dyDescent="0.3">
      <c r="A577" t="s">
        <v>759</v>
      </c>
      <c r="B577" t="s">
        <v>766</v>
      </c>
      <c r="C577" t="s">
        <v>73</v>
      </c>
    </row>
    <row r="578" spans="1:3" x14ac:dyDescent="0.3">
      <c r="A578" t="s">
        <v>768</v>
      </c>
      <c r="B578" t="s">
        <v>767</v>
      </c>
      <c r="C578" t="s">
        <v>73</v>
      </c>
    </row>
    <row r="579" spans="1:3" x14ac:dyDescent="0.3">
      <c r="A579" t="s">
        <v>770</v>
      </c>
      <c r="B579" t="s">
        <v>769</v>
      </c>
      <c r="C579" t="s">
        <v>73</v>
      </c>
    </row>
    <row r="580" spans="1:3" x14ac:dyDescent="0.3">
      <c r="A580" t="s">
        <v>770</v>
      </c>
      <c r="B580" t="s">
        <v>771</v>
      </c>
      <c r="C580" t="s">
        <v>73</v>
      </c>
    </row>
    <row r="581" spans="1:3" x14ac:dyDescent="0.3">
      <c r="A581" t="s">
        <v>770</v>
      </c>
      <c r="B581" t="s">
        <v>772</v>
      </c>
      <c r="C581" t="s">
        <v>73</v>
      </c>
    </row>
    <row r="582" spans="1:3" x14ac:dyDescent="0.3">
      <c r="A582" t="s">
        <v>774</v>
      </c>
      <c r="B582" t="s">
        <v>773</v>
      </c>
      <c r="C582" t="s">
        <v>73</v>
      </c>
    </row>
    <row r="583" spans="1:3" x14ac:dyDescent="0.3">
      <c r="A583" t="s">
        <v>774</v>
      </c>
      <c r="B583" t="s">
        <v>775</v>
      </c>
      <c r="C583" t="s">
        <v>73</v>
      </c>
    </row>
    <row r="584" spans="1:3" x14ac:dyDescent="0.3">
      <c r="A584" t="s">
        <v>774</v>
      </c>
      <c r="B584" t="s">
        <v>776</v>
      </c>
      <c r="C584" t="s">
        <v>73</v>
      </c>
    </row>
    <row r="585" spans="1:3" x14ac:dyDescent="0.3">
      <c r="A585" t="s">
        <v>778</v>
      </c>
      <c r="B585" t="s">
        <v>777</v>
      </c>
      <c r="C585" t="s">
        <v>73</v>
      </c>
    </row>
    <row r="586" spans="1:3" x14ac:dyDescent="0.3">
      <c r="A586" t="s">
        <v>778</v>
      </c>
      <c r="B586" t="s">
        <v>779</v>
      </c>
      <c r="C586" t="s">
        <v>73</v>
      </c>
    </row>
    <row r="587" spans="1:3" x14ac:dyDescent="0.3">
      <c r="A587" t="s">
        <v>778</v>
      </c>
      <c r="B587" t="s">
        <v>780</v>
      </c>
      <c r="C587" t="s">
        <v>73</v>
      </c>
    </row>
    <row r="588" spans="1:3" x14ac:dyDescent="0.3">
      <c r="A588" t="s">
        <v>778</v>
      </c>
      <c r="B588" t="s">
        <v>781</v>
      </c>
      <c r="C588" t="s">
        <v>73</v>
      </c>
    </row>
    <row r="589" spans="1:3" x14ac:dyDescent="0.3">
      <c r="A589" t="s">
        <v>778</v>
      </c>
      <c r="B589" t="s">
        <v>782</v>
      </c>
      <c r="C589" t="s">
        <v>73</v>
      </c>
    </row>
    <row r="590" spans="1:3" x14ac:dyDescent="0.3">
      <c r="A590" t="s">
        <v>778</v>
      </c>
      <c r="B590" t="s">
        <v>783</v>
      </c>
      <c r="C590" t="s">
        <v>73</v>
      </c>
    </row>
    <row r="591" spans="1:3" x14ac:dyDescent="0.3">
      <c r="A591" t="s">
        <v>785</v>
      </c>
      <c r="B591" t="s">
        <v>784</v>
      </c>
      <c r="C591" t="s">
        <v>73</v>
      </c>
    </row>
    <row r="592" spans="1:3" x14ac:dyDescent="0.3">
      <c r="A592" t="s">
        <v>785</v>
      </c>
      <c r="B592" t="s">
        <v>786</v>
      </c>
      <c r="C592" t="s">
        <v>73</v>
      </c>
    </row>
    <row r="593" spans="1:3" x14ac:dyDescent="0.3">
      <c r="A593" t="s">
        <v>785</v>
      </c>
      <c r="B593" t="s">
        <v>787</v>
      </c>
      <c r="C593" t="s">
        <v>73</v>
      </c>
    </row>
    <row r="594" spans="1:3" x14ac:dyDescent="0.3">
      <c r="A594" t="s">
        <v>785</v>
      </c>
      <c r="B594" t="s">
        <v>788</v>
      </c>
      <c r="C594" t="s">
        <v>73</v>
      </c>
    </row>
    <row r="595" spans="1:3" x14ac:dyDescent="0.3">
      <c r="A595" t="s">
        <v>785</v>
      </c>
      <c r="B595" t="s">
        <v>789</v>
      </c>
      <c r="C595" t="s">
        <v>73</v>
      </c>
    </row>
    <row r="596" spans="1:3" x14ac:dyDescent="0.3">
      <c r="A596" t="s">
        <v>785</v>
      </c>
      <c r="B596" t="s">
        <v>790</v>
      </c>
      <c r="C596" t="s">
        <v>73</v>
      </c>
    </row>
    <row r="597" spans="1:3" x14ac:dyDescent="0.3">
      <c r="A597" t="s">
        <v>785</v>
      </c>
      <c r="B597" t="s">
        <v>791</v>
      </c>
      <c r="C597" t="s">
        <v>73</v>
      </c>
    </row>
    <row r="598" spans="1:3" x14ac:dyDescent="0.3">
      <c r="A598" t="s">
        <v>785</v>
      </c>
      <c r="B598" t="s">
        <v>792</v>
      </c>
      <c r="C598" t="s">
        <v>73</v>
      </c>
    </row>
    <row r="599" spans="1:3" x14ac:dyDescent="0.3">
      <c r="A599" t="s">
        <v>785</v>
      </c>
      <c r="B599" t="s">
        <v>793</v>
      </c>
      <c r="C599" t="s">
        <v>73</v>
      </c>
    </row>
    <row r="600" spans="1:3" x14ac:dyDescent="0.3">
      <c r="A600" t="s">
        <v>785</v>
      </c>
      <c r="B600" t="s">
        <v>794</v>
      </c>
      <c r="C600" t="s">
        <v>73</v>
      </c>
    </row>
    <row r="601" spans="1:3" x14ac:dyDescent="0.3">
      <c r="A601" t="s">
        <v>785</v>
      </c>
      <c r="B601" t="s">
        <v>795</v>
      </c>
      <c r="C601" t="s">
        <v>73</v>
      </c>
    </row>
    <row r="602" spans="1:3" x14ac:dyDescent="0.3">
      <c r="A602" t="s">
        <v>797</v>
      </c>
      <c r="B602" t="s">
        <v>796</v>
      </c>
      <c r="C602" t="s">
        <v>73</v>
      </c>
    </row>
    <row r="603" spans="1:3" x14ac:dyDescent="0.3">
      <c r="A603" t="s">
        <v>797</v>
      </c>
      <c r="B603" t="s">
        <v>798</v>
      </c>
      <c r="C603" t="s">
        <v>73</v>
      </c>
    </row>
    <row r="604" spans="1:3" x14ac:dyDescent="0.3">
      <c r="A604" t="s">
        <v>797</v>
      </c>
      <c r="B604" t="s">
        <v>799</v>
      </c>
      <c r="C604" t="s">
        <v>73</v>
      </c>
    </row>
    <row r="605" spans="1:3" x14ac:dyDescent="0.3">
      <c r="A605" t="s">
        <v>797</v>
      </c>
      <c r="B605" t="s">
        <v>800</v>
      </c>
      <c r="C605" t="s">
        <v>73</v>
      </c>
    </row>
    <row r="606" spans="1:3" x14ac:dyDescent="0.3">
      <c r="A606" t="s">
        <v>797</v>
      </c>
      <c r="B606" t="s">
        <v>801</v>
      </c>
      <c r="C606" t="s">
        <v>73</v>
      </c>
    </row>
    <row r="607" spans="1:3" x14ac:dyDescent="0.3">
      <c r="A607" t="s">
        <v>797</v>
      </c>
      <c r="B607" t="s">
        <v>802</v>
      </c>
      <c r="C607" t="s">
        <v>73</v>
      </c>
    </row>
    <row r="608" spans="1:3" x14ac:dyDescent="0.3">
      <c r="A608" t="s">
        <v>797</v>
      </c>
      <c r="B608" t="s">
        <v>803</v>
      </c>
      <c r="C608" t="s">
        <v>73</v>
      </c>
    </row>
    <row r="609" spans="1:3" x14ac:dyDescent="0.3">
      <c r="A609" t="s">
        <v>797</v>
      </c>
      <c r="B609" t="s">
        <v>804</v>
      </c>
      <c r="C609" t="s">
        <v>73</v>
      </c>
    </row>
    <row r="610" spans="1:3" x14ac:dyDescent="0.3">
      <c r="A610" t="s">
        <v>797</v>
      </c>
      <c r="B610" t="s">
        <v>805</v>
      </c>
      <c r="C610" t="s">
        <v>73</v>
      </c>
    </row>
    <row r="611" spans="1:3" x14ac:dyDescent="0.3">
      <c r="A611" t="s">
        <v>807</v>
      </c>
      <c r="B611" t="s">
        <v>806</v>
      </c>
      <c r="C611" t="s">
        <v>73</v>
      </c>
    </row>
    <row r="612" spans="1:3" x14ac:dyDescent="0.3">
      <c r="A612" t="s">
        <v>809</v>
      </c>
      <c r="B612" t="s">
        <v>808</v>
      </c>
      <c r="C612" t="s">
        <v>73</v>
      </c>
    </row>
    <row r="613" spans="1:3" x14ac:dyDescent="0.3">
      <c r="A613" t="s">
        <v>811</v>
      </c>
      <c r="B613" t="s">
        <v>810</v>
      </c>
      <c r="C613" t="s">
        <v>30</v>
      </c>
    </row>
    <row r="614" spans="1:3" x14ac:dyDescent="0.3">
      <c r="A614" t="s">
        <v>813</v>
      </c>
      <c r="B614" t="s">
        <v>812</v>
      </c>
      <c r="C614" t="s">
        <v>30</v>
      </c>
    </row>
    <row r="615" spans="1:3" x14ac:dyDescent="0.3">
      <c r="A615" t="s">
        <v>815</v>
      </c>
      <c r="B615" t="s">
        <v>814</v>
      </c>
      <c r="C615" t="s">
        <v>30</v>
      </c>
    </row>
    <row r="616" spans="1:3" x14ac:dyDescent="0.3">
      <c r="A616" t="s">
        <v>817</v>
      </c>
      <c r="B616" t="s">
        <v>816</v>
      </c>
      <c r="C616" t="s">
        <v>30</v>
      </c>
    </row>
    <row r="617" spans="1:3" x14ac:dyDescent="0.3">
      <c r="A617" t="s">
        <v>819</v>
      </c>
      <c r="B617" t="s">
        <v>818</v>
      </c>
      <c r="C617" t="s">
        <v>73</v>
      </c>
    </row>
    <row r="618" spans="1:3" x14ac:dyDescent="0.3">
      <c r="A618" t="s">
        <v>819</v>
      </c>
      <c r="B618" t="s">
        <v>820</v>
      </c>
      <c r="C618" t="s">
        <v>73</v>
      </c>
    </row>
    <row r="619" spans="1:3" x14ac:dyDescent="0.3">
      <c r="A619" t="s">
        <v>819</v>
      </c>
      <c r="B619" t="s">
        <v>821</v>
      </c>
      <c r="C619" t="s">
        <v>73</v>
      </c>
    </row>
    <row r="620" spans="1:3" x14ac:dyDescent="0.3">
      <c r="A620" t="s">
        <v>823</v>
      </c>
      <c r="B620" t="s">
        <v>822</v>
      </c>
      <c r="C620" t="s">
        <v>73</v>
      </c>
    </row>
    <row r="621" spans="1:3" x14ac:dyDescent="0.3">
      <c r="A621" t="s">
        <v>823</v>
      </c>
      <c r="B621" t="s">
        <v>824</v>
      </c>
      <c r="C621" t="s">
        <v>73</v>
      </c>
    </row>
    <row r="622" spans="1:3" x14ac:dyDescent="0.3">
      <c r="A622" t="s">
        <v>823</v>
      </c>
      <c r="B622" t="s">
        <v>825</v>
      </c>
      <c r="C622" t="s">
        <v>73</v>
      </c>
    </row>
    <row r="623" spans="1:3" x14ac:dyDescent="0.3">
      <c r="A623" t="s">
        <v>823</v>
      </c>
      <c r="B623" t="s">
        <v>826</v>
      </c>
      <c r="C623" t="s">
        <v>73</v>
      </c>
    </row>
    <row r="624" spans="1:3" x14ac:dyDescent="0.3">
      <c r="A624" t="s">
        <v>828</v>
      </c>
      <c r="B624" t="s">
        <v>827</v>
      </c>
      <c r="C624" t="s">
        <v>30</v>
      </c>
    </row>
    <row r="625" spans="1:3" x14ac:dyDescent="0.3">
      <c r="A625" t="s">
        <v>828</v>
      </c>
      <c r="B625" t="s">
        <v>829</v>
      </c>
      <c r="C625" t="s">
        <v>30</v>
      </c>
    </row>
    <row r="626" spans="1:3" x14ac:dyDescent="0.3">
      <c r="A626" t="s">
        <v>828</v>
      </c>
      <c r="B626" t="s">
        <v>830</v>
      </c>
      <c r="C626" t="s">
        <v>30</v>
      </c>
    </row>
    <row r="627" spans="1:3" x14ac:dyDescent="0.3">
      <c r="A627" t="s">
        <v>828</v>
      </c>
      <c r="B627" t="s">
        <v>831</v>
      </c>
      <c r="C627" t="s">
        <v>30</v>
      </c>
    </row>
    <row r="628" spans="1:3" x14ac:dyDescent="0.3">
      <c r="A628" t="s">
        <v>828</v>
      </c>
      <c r="B628" t="s">
        <v>832</v>
      </c>
      <c r="C628" t="s">
        <v>30</v>
      </c>
    </row>
    <row r="629" spans="1:3" x14ac:dyDescent="0.3">
      <c r="A629" t="s">
        <v>828</v>
      </c>
      <c r="B629" t="s">
        <v>833</v>
      </c>
      <c r="C629" t="s">
        <v>30</v>
      </c>
    </row>
    <row r="630" spans="1:3" x14ac:dyDescent="0.3">
      <c r="A630" t="s">
        <v>828</v>
      </c>
      <c r="B630" t="s">
        <v>834</v>
      </c>
      <c r="C630" t="s">
        <v>30</v>
      </c>
    </row>
    <row r="631" spans="1:3" x14ac:dyDescent="0.3">
      <c r="A631" t="s">
        <v>836</v>
      </c>
      <c r="B631" t="s">
        <v>835</v>
      </c>
      <c r="C631" t="s">
        <v>30</v>
      </c>
    </row>
    <row r="632" spans="1:3" x14ac:dyDescent="0.3">
      <c r="A632" t="s">
        <v>836</v>
      </c>
      <c r="B632" t="s">
        <v>837</v>
      </c>
      <c r="C632" t="s">
        <v>30</v>
      </c>
    </row>
    <row r="633" spans="1:3" x14ac:dyDescent="0.3">
      <c r="A633" t="s">
        <v>836</v>
      </c>
      <c r="B633" t="s">
        <v>838</v>
      </c>
      <c r="C633" t="s">
        <v>30</v>
      </c>
    </row>
    <row r="634" spans="1:3" x14ac:dyDescent="0.3">
      <c r="A634" t="s">
        <v>836</v>
      </c>
      <c r="B634" t="s">
        <v>839</v>
      </c>
      <c r="C634" t="s">
        <v>30</v>
      </c>
    </row>
    <row r="635" spans="1:3" x14ac:dyDescent="0.3">
      <c r="A635" t="s">
        <v>841</v>
      </c>
      <c r="B635" t="s">
        <v>840</v>
      </c>
      <c r="C635" t="s">
        <v>30</v>
      </c>
    </row>
    <row r="636" spans="1:3" x14ac:dyDescent="0.3">
      <c r="A636" t="s">
        <v>841</v>
      </c>
      <c r="B636" t="s">
        <v>842</v>
      </c>
      <c r="C636" t="s">
        <v>30</v>
      </c>
    </row>
    <row r="637" spans="1:3" x14ac:dyDescent="0.3">
      <c r="A637" t="s">
        <v>844</v>
      </c>
      <c r="B637" t="s">
        <v>843</v>
      </c>
      <c r="C637" t="s">
        <v>30</v>
      </c>
    </row>
    <row r="638" spans="1:3" x14ac:dyDescent="0.3">
      <c r="A638" t="s">
        <v>844</v>
      </c>
      <c r="B638" t="s">
        <v>845</v>
      </c>
      <c r="C638" t="s">
        <v>30</v>
      </c>
    </row>
    <row r="639" spans="1:3" x14ac:dyDescent="0.3">
      <c r="A639" t="s">
        <v>847</v>
      </c>
      <c r="B639" t="s">
        <v>846</v>
      </c>
      <c r="C639" t="s">
        <v>30</v>
      </c>
    </row>
    <row r="640" spans="1:3" x14ac:dyDescent="0.3">
      <c r="A640" t="s">
        <v>847</v>
      </c>
      <c r="B640" t="s">
        <v>848</v>
      </c>
      <c r="C640" t="s">
        <v>30</v>
      </c>
    </row>
    <row r="641" spans="1:3" x14ac:dyDescent="0.3">
      <c r="A641" t="s">
        <v>847</v>
      </c>
      <c r="B641" t="s">
        <v>849</v>
      </c>
      <c r="C641" t="s">
        <v>30</v>
      </c>
    </row>
    <row r="642" spans="1:3" x14ac:dyDescent="0.3">
      <c r="A642" t="s">
        <v>847</v>
      </c>
      <c r="B642" t="s">
        <v>850</v>
      </c>
      <c r="C642" t="s">
        <v>30</v>
      </c>
    </row>
    <row r="643" spans="1:3" x14ac:dyDescent="0.3">
      <c r="A643" t="s">
        <v>847</v>
      </c>
      <c r="B643" t="s">
        <v>851</v>
      </c>
      <c r="C643" t="s">
        <v>30</v>
      </c>
    </row>
    <row r="644" spans="1:3" x14ac:dyDescent="0.3">
      <c r="A644" t="s">
        <v>847</v>
      </c>
      <c r="B644" t="s">
        <v>852</v>
      </c>
      <c r="C644" t="s">
        <v>30</v>
      </c>
    </row>
    <row r="645" spans="1:3" x14ac:dyDescent="0.3">
      <c r="A645" t="s">
        <v>847</v>
      </c>
      <c r="B645" t="s">
        <v>853</v>
      </c>
      <c r="C645" t="s">
        <v>30</v>
      </c>
    </row>
    <row r="646" spans="1:3" x14ac:dyDescent="0.3">
      <c r="A646" t="s">
        <v>847</v>
      </c>
      <c r="B646" t="s">
        <v>854</v>
      </c>
      <c r="C646" t="s">
        <v>30</v>
      </c>
    </row>
    <row r="647" spans="1:3" x14ac:dyDescent="0.3">
      <c r="A647" t="s">
        <v>856</v>
      </c>
      <c r="B647" t="s">
        <v>855</v>
      </c>
      <c r="C647" t="s">
        <v>30</v>
      </c>
    </row>
    <row r="648" spans="1:3" x14ac:dyDescent="0.3">
      <c r="A648" t="s">
        <v>858</v>
      </c>
      <c r="B648" t="s">
        <v>857</v>
      </c>
      <c r="C648" t="s">
        <v>30</v>
      </c>
    </row>
    <row r="649" spans="1:3" x14ac:dyDescent="0.3">
      <c r="A649" t="s">
        <v>858</v>
      </c>
      <c r="B649" t="s">
        <v>859</v>
      </c>
      <c r="C649" t="s">
        <v>30</v>
      </c>
    </row>
    <row r="650" spans="1:3" x14ac:dyDescent="0.3">
      <c r="A650" t="s">
        <v>858</v>
      </c>
      <c r="B650" t="s">
        <v>860</v>
      </c>
      <c r="C650" t="s">
        <v>30</v>
      </c>
    </row>
    <row r="651" spans="1:3" x14ac:dyDescent="0.3">
      <c r="A651" t="s">
        <v>858</v>
      </c>
      <c r="B651" t="s">
        <v>861</v>
      </c>
      <c r="C651" t="s">
        <v>30</v>
      </c>
    </row>
    <row r="652" spans="1:3" x14ac:dyDescent="0.3">
      <c r="A652" t="s">
        <v>858</v>
      </c>
      <c r="B652" t="s">
        <v>862</v>
      </c>
      <c r="C652" t="s">
        <v>30</v>
      </c>
    </row>
    <row r="653" spans="1:3" x14ac:dyDescent="0.3">
      <c r="A653" t="s">
        <v>858</v>
      </c>
      <c r="B653" t="s">
        <v>863</v>
      </c>
      <c r="C653" t="s">
        <v>30</v>
      </c>
    </row>
    <row r="654" spans="1:3" x14ac:dyDescent="0.3">
      <c r="A654" t="s">
        <v>858</v>
      </c>
      <c r="B654" t="s">
        <v>864</v>
      </c>
      <c r="C654" t="s">
        <v>30</v>
      </c>
    </row>
    <row r="655" spans="1:3" x14ac:dyDescent="0.3">
      <c r="A655" t="s">
        <v>858</v>
      </c>
      <c r="B655" t="s">
        <v>865</v>
      </c>
      <c r="C655" t="s">
        <v>30</v>
      </c>
    </row>
    <row r="656" spans="1:3" x14ac:dyDescent="0.3">
      <c r="A656" t="s">
        <v>858</v>
      </c>
      <c r="B656" t="s">
        <v>866</v>
      </c>
      <c r="C656" t="s">
        <v>30</v>
      </c>
    </row>
    <row r="657" spans="1:3" x14ac:dyDescent="0.3">
      <c r="A657" t="s">
        <v>858</v>
      </c>
      <c r="B657" t="s">
        <v>867</v>
      </c>
      <c r="C657" t="s">
        <v>30</v>
      </c>
    </row>
    <row r="658" spans="1:3" x14ac:dyDescent="0.3">
      <c r="A658" t="s">
        <v>869</v>
      </c>
      <c r="B658" t="s">
        <v>868</v>
      </c>
      <c r="C658" t="s">
        <v>30</v>
      </c>
    </row>
    <row r="659" spans="1:3" x14ac:dyDescent="0.3">
      <c r="A659" t="s">
        <v>869</v>
      </c>
      <c r="B659" t="s">
        <v>870</v>
      </c>
      <c r="C659" t="s">
        <v>30</v>
      </c>
    </row>
    <row r="660" spans="1:3" x14ac:dyDescent="0.3">
      <c r="A660" t="s">
        <v>869</v>
      </c>
      <c r="B660" t="s">
        <v>871</v>
      </c>
      <c r="C660" t="s">
        <v>30</v>
      </c>
    </row>
    <row r="661" spans="1:3" x14ac:dyDescent="0.3">
      <c r="A661" t="s">
        <v>869</v>
      </c>
      <c r="B661" t="s">
        <v>872</v>
      </c>
      <c r="C661" t="s">
        <v>30</v>
      </c>
    </row>
    <row r="662" spans="1:3" x14ac:dyDescent="0.3">
      <c r="A662" t="s">
        <v>869</v>
      </c>
      <c r="B662" t="s">
        <v>873</v>
      </c>
      <c r="C662" t="s">
        <v>30</v>
      </c>
    </row>
    <row r="663" spans="1:3" x14ac:dyDescent="0.3">
      <c r="A663" t="s">
        <v>869</v>
      </c>
      <c r="B663" t="s">
        <v>874</v>
      </c>
      <c r="C663" t="s">
        <v>30</v>
      </c>
    </row>
    <row r="664" spans="1:3" x14ac:dyDescent="0.3">
      <c r="A664" t="s">
        <v>869</v>
      </c>
      <c r="B664" t="s">
        <v>875</v>
      </c>
      <c r="C664" t="s">
        <v>30</v>
      </c>
    </row>
    <row r="665" spans="1:3" x14ac:dyDescent="0.3">
      <c r="A665" t="s">
        <v>869</v>
      </c>
      <c r="B665" t="s">
        <v>876</v>
      </c>
      <c r="C665" t="s">
        <v>30</v>
      </c>
    </row>
    <row r="666" spans="1:3" x14ac:dyDescent="0.3">
      <c r="A666" t="s">
        <v>878</v>
      </c>
      <c r="B666" t="s">
        <v>877</v>
      </c>
      <c r="C666" t="s">
        <v>30</v>
      </c>
    </row>
    <row r="667" spans="1:3" x14ac:dyDescent="0.3">
      <c r="A667" t="s">
        <v>878</v>
      </c>
      <c r="B667" t="s">
        <v>879</v>
      </c>
      <c r="C667" t="s">
        <v>30</v>
      </c>
    </row>
    <row r="668" spans="1:3" x14ac:dyDescent="0.3">
      <c r="A668" t="s">
        <v>878</v>
      </c>
      <c r="B668" t="s">
        <v>880</v>
      </c>
      <c r="C668" t="s">
        <v>30</v>
      </c>
    </row>
    <row r="669" spans="1:3" x14ac:dyDescent="0.3">
      <c r="A669" t="s">
        <v>878</v>
      </c>
      <c r="B669" t="s">
        <v>881</v>
      </c>
      <c r="C669" t="s">
        <v>30</v>
      </c>
    </row>
    <row r="670" spans="1:3" x14ac:dyDescent="0.3">
      <c r="A670" t="s">
        <v>878</v>
      </c>
      <c r="B670" t="s">
        <v>882</v>
      </c>
      <c r="C670" t="s">
        <v>30</v>
      </c>
    </row>
    <row r="671" spans="1:3" x14ac:dyDescent="0.3">
      <c r="A671" t="s">
        <v>884</v>
      </c>
      <c r="B671" t="s">
        <v>883</v>
      </c>
      <c r="C671" t="s">
        <v>30</v>
      </c>
    </row>
    <row r="672" spans="1:3" x14ac:dyDescent="0.3">
      <c r="A672" t="s">
        <v>886</v>
      </c>
      <c r="B672" t="s">
        <v>885</v>
      </c>
      <c r="C672" t="s">
        <v>30</v>
      </c>
    </row>
    <row r="673" spans="1:3" x14ac:dyDescent="0.3">
      <c r="A673" t="s">
        <v>888</v>
      </c>
      <c r="B673" t="s">
        <v>887</v>
      </c>
      <c r="C673" t="s">
        <v>30</v>
      </c>
    </row>
    <row r="674" spans="1:3" x14ac:dyDescent="0.3">
      <c r="A674" t="s">
        <v>890</v>
      </c>
      <c r="B674" t="s">
        <v>889</v>
      </c>
      <c r="C674" t="s">
        <v>30</v>
      </c>
    </row>
    <row r="675" spans="1:3" x14ac:dyDescent="0.3">
      <c r="A675" t="s">
        <v>892</v>
      </c>
      <c r="B675" t="s">
        <v>891</v>
      </c>
      <c r="C675" t="s">
        <v>30</v>
      </c>
    </row>
    <row r="676" spans="1:3" x14ac:dyDescent="0.3">
      <c r="A676" t="s">
        <v>894</v>
      </c>
      <c r="B676" t="s">
        <v>893</v>
      </c>
      <c r="C676" t="s">
        <v>30</v>
      </c>
    </row>
    <row r="677" spans="1:3" x14ac:dyDescent="0.3">
      <c r="A677" t="s">
        <v>896</v>
      </c>
      <c r="B677" t="s">
        <v>895</v>
      </c>
      <c r="C677" t="s">
        <v>30</v>
      </c>
    </row>
    <row r="678" spans="1:3" x14ac:dyDescent="0.3">
      <c r="A678" t="s">
        <v>898</v>
      </c>
      <c r="B678" t="s">
        <v>897</v>
      </c>
      <c r="C678" t="s">
        <v>30</v>
      </c>
    </row>
    <row r="679" spans="1:3" x14ac:dyDescent="0.3">
      <c r="A679" t="s">
        <v>898</v>
      </c>
      <c r="B679" t="s">
        <v>899</v>
      </c>
      <c r="C679" t="s">
        <v>30</v>
      </c>
    </row>
    <row r="680" spans="1:3" x14ac:dyDescent="0.3">
      <c r="A680" t="s">
        <v>901</v>
      </c>
      <c r="B680" t="s">
        <v>900</v>
      </c>
      <c r="C680" t="s">
        <v>30</v>
      </c>
    </row>
    <row r="681" spans="1:3" x14ac:dyDescent="0.3">
      <c r="A681" t="s">
        <v>903</v>
      </c>
      <c r="B681" t="s">
        <v>902</v>
      </c>
      <c r="C681" t="s">
        <v>30</v>
      </c>
    </row>
    <row r="682" spans="1:3" x14ac:dyDescent="0.3">
      <c r="A682" t="s">
        <v>905</v>
      </c>
      <c r="B682" t="s">
        <v>904</v>
      </c>
      <c r="C682" t="s">
        <v>30</v>
      </c>
    </row>
    <row r="683" spans="1:3" x14ac:dyDescent="0.3">
      <c r="A683" t="s">
        <v>905</v>
      </c>
      <c r="B683" t="s">
        <v>906</v>
      </c>
      <c r="C683" t="s">
        <v>30</v>
      </c>
    </row>
    <row r="684" spans="1:3" x14ac:dyDescent="0.3">
      <c r="A684" t="s">
        <v>905</v>
      </c>
      <c r="B684" t="s">
        <v>907</v>
      </c>
      <c r="C684" t="s">
        <v>30</v>
      </c>
    </row>
    <row r="685" spans="1:3" x14ac:dyDescent="0.3">
      <c r="A685" t="s">
        <v>909</v>
      </c>
      <c r="B685" t="s">
        <v>908</v>
      </c>
      <c r="C685" t="s">
        <v>30</v>
      </c>
    </row>
    <row r="686" spans="1:3" x14ac:dyDescent="0.3">
      <c r="A686" t="s">
        <v>909</v>
      </c>
      <c r="B686" t="s">
        <v>910</v>
      </c>
      <c r="C686" t="s">
        <v>30</v>
      </c>
    </row>
    <row r="687" spans="1:3" x14ac:dyDescent="0.3">
      <c r="A687" t="s">
        <v>909</v>
      </c>
      <c r="B687" t="s">
        <v>911</v>
      </c>
      <c r="C687" t="s">
        <v>30</v>
      </c>
    </row>
    <row r="688" spans="1:3" x14ac:dyDescent="0.3">
      <c r="A688" t="s">
        <v>909</v>
      </c>
      <c r="B688" t="s">
        <v>912</v>
      </c>
      <c r="C688" t="s">
        <v>30</v>
      </c>
    </row>
    <row r="689" spans="1:3" x14ac:dyDescent="0.3">
      <c r="A689" t="s">
        <v>909</v>
      </c>
      <c r="B689" t="s">
        <v>913</v>
      </c>
      <c r="C689" t="s">
        <v>30</v>
      </c>
    </row>
    <row r="690" spans="1:3" x14ac:dyDescent="0.3">
      <c r="A690" t="s">
        <v>909</v>
      </c>
      <c r="B690" t="s">
        <v>914</v>
      </c>
      <c r="C690" t="s">
        <v>30</v>
      </c>
    </row>
    <row r="691" spans="1:3" x14ac:dyDescent="0.3">
      <c r="A691" t="s">
        <v>916</v>
      </c>
      <c r="B691" t="s">
        <v>915</v>
      </c>
      <c r="C691" t="s">
        <v>30</v>
      </c>
    </row>
    <row r="692" spans="1:3" x14ac:dyDescent="0.3">
      <c r="A692" t="s">
        <v>918</v>
      </c>
      <c r="B692" t="s">
        <v>917</v>
      </c>
      <c r="C692" t="s">
        <v>30</v>
      </c>
    </row>
    <row r="693" spans="1:3" x14ac:dyDescent="0.3">
      <c r="A693" t="s">
        <v>918</v>
      </c>
      <c r="B693" t="s">
        <v>919</v>
      </c>
      <c r="C693" t="s">
        <v>30</v>
      </c>
    </row>
    <row r="694" spans="1:3" x14ac:dyDescent="0.3">
      <c r="A694" t="s">
        <v>918</v>
      </c>
      <c r="B694" t="s">
        <v>920</v>
      </c>
      <c r="C694" t="s">
        <v>30</v>
      </c>
    </row>
    <row r="695" spans="1:3" x14ac:dyDescent="0.3">
      <c r="A695" t="s">
        <v>918</v>
      </c>
      <c r="B695" t="s">
        <v>921</v>
      </c>
      <c r="C695" t="s">
        <v>30</v>
      </c>
    </row>
    <row r="696" spans="1:3" x14ac:dyDescent="0.3">
      <c r="A696" t="s">
        <v>923</v>
      </c>
      <c r="B696" t="s">
        <v>922</v>
      </c>
      <c r="C696" t="s">
        <v>30</v>
      </c>
    </row>
    <row r="697" spans="1:3" x14ac:dyDescent="0.3">
      <c r="A697" t="s">
        <v>925</v>
      </c>
      <c r="B697" t="s">
        <v>924</v>
      </c>
      <c r="C697" t="s">
        <v>30</v>
      </c>
    </row>
    <row r="698" spans="1:3" x14ac:dyDescent="0.3">
      <c r="A698" t="s">
        <v>927</v>
      </c>
      <c r="B698" t="s">
        <v>926</v>
      </c>
      <c r="C698" t="s">
        <v>30</v>
      </c>
    </row>
    <row r="699" spans="1:3" x14ac:dyDescent="0.3">
      <c r="A699" t="s">
        <v>927</v>
      </c>
      <c r="B699" t="s">
        <v>928</v>
      </c>
      <c r="C699" t="s">
        <v>30</v>
      </c>
    </row>
    <row r="700" spans="1:3" x14ac:dyDescent="0.3">
      <c r="A700" t="s">
        <v>927</v>
      </c>
      <c r="B700" t="s">
        <v>929</v>
      </c>
      <c r="C700" t="s">
        <v>30</v>
      </c>
    </row>
    <row r="701" spans="1:3" x14ac:dyDescent="0.3">
      <c r="A701" t="s">
        <v>927</v>
      </c>
      <c r="B701" t="s">
        <v>930</v>
      </c>
      <c r="C701" t="s">
        <v>30</v>
      </c>
    </row>
    <row r="702" spans="1:3" x14ac:dyDescent="0.3">
      <c r="A702" t="s">
        <v>927</v>
      </c>
      <c r="B702" t="s">
        <v>931</v>
      </c>
      <c r="C702" t="s">
        <v>30</v>
      </c>
    </row>
    <row r="703" spans="1:3" x14ac:dyDescent="0.3">
      <c r="A703" t="s">
        <v>933</v>
      </c>
      <c r="B703" t="s">
        <v>932</v>
      </c>
      <c r="C703" t="s">
        <v>30</v>
      </c>
    </row>
    <row r="704" spans="1:3" x14ac:dyDescent="0.3">
      <c r="A704" t="s">
        <v>935</v>
      </c>
      <c r="B704" t="s">
        <v>934</v>
      </c>
      <c r="C704" t="s">
        <v>30</v>
      </c>
    </row>
    <row r="705" spans="1:3" x14ac:dyDescent="0.3">
      <c r="A705" t="s">
        <v>935</v>
      </c>
      <c r="B705" t="s">
        <v>936</v>
      </c>
      <c r="C705" t="s">
        <v>30</v>
      </c>
    </row>
    <row r="706" spans="1:3" x14ac:dyDescent="0.3">
      <c r="A706" t="s">
        <v>935</v>
      </c>
      <c r="B706" t="s">
        <v>937</v>
      </c>
      <c r="C706" t="s">
        <v>30</v>
      </c>
    </row>
    <row r="707" spans="1:3" x14ac:dyDescent="0.3">
      <c r="A707" t="s">
        <v>939</v>
      </c>
      <c r="B707" t="s">
        <v>938</v>
      </c>
      <c r="C707" t="s">
        <v>30</v>
      </c>
    </row>
    <row r="708" spans="1:3" x14ac:dyDescent="0.3">
      <c r="A708" t="s">
        <v>939</v>
      </c>
      <c r="B708" t="s">
        <v>940</v>
      </c>
      <c r="C708" t="s">
        <v>30</v>
      </c>
    </row>
    <row r="709" spans="1:3" x14ac:dyDescent="0.3">
      <c r="A709" t="s">
        <v>942</v>
      </c>
      <c r="B709" t="s">
        <v>941</v>
      </c>
      <c r="C709" t="s">
        <v>30</v>
      </c>
    </row>
    <row r="710" spans="1:3" x14ac:dyDescent="0.3">
      <c r="A710" t="s">
        <v>942</v>
      </c>
      <c r="B710" t="s">
        <v>943</v>
      </c>
      <c r="C710" t="s">
        <v>30</v>
      </c>
    </row>
    <row r="711" spans="1:3" x14ac:dyDescent="0.3">
      <c r="A711" t="s">
        <v>942</v>
      </c>
      <c r="B711" t="s">
        <v>944</v>
      </c>
      <c r="C711" t="s">
        <v>30</v>
      </c>
    </row>
    <row r="712" spans="1:3" x14ac:dyDescent="0.3">
      <c r="A712" t="s">
        <v>946</v>
      </c>
      <c r="B712" t="s">
        <v>945</v>
      </c>
      <c r="C712" t="s">
        <v>30</v>
      </c>
    </row>
    <row r="713" spans="1:3" x14ac:dyDescent="0.3">
      <c r="A713" t="s">
        <v>946</v>
      </c>
      <c r="B713" t="s">
        <v>947</v>
      </c>
      <c r="C713" t="s">
        <v>30</v>
      </c>
    </row>
    <row r="714" spans="1:3" x14ac:dyDescent="0.3">
      <c r="A714" t="s">
        <v>949</v>
      </c>
      <c r="B714" t="s">
        <v>948</v>
      </c>
      <c r="C714" t="s">
        <v>30</v>
      </c>
    </row>
    <row r="715" spans="1:3" x14ac:dyDescent="0.3">
      <c r="A715" t="s">
        <v>949</v>
      </c>
      <c r="B715" t="s">
        <v>950</v>
      </c>
      <c r="C715" t="s">
        <v>30</v>
      </c>
    </row>
    <row r="716" spans="1:3" x14ac:dyDescent="0.3">
      <c r="A716" t="s">
        <v>949</v>
      </c>
      <c r="B716" t="s">
        <v>951</v>
      </c>
      <c r="C716" t="s">
        <v>30</v>
      </c>
    </row>
    <row r="717" spans="1:3" x14ac:dyDescent="0.3">
      <c r="A717" t="s">
        <v>949</v>
      </c>
      <c r="B717" t="s">
        <v>952</v>
      </c>
      <c r="C717" t="s">
        <v>30</v>
      </c>
    </row>
    <row r="718" spans="1:3" x14ac:dyDescent="0.3">
      <c r="A718" t="s">
        <v>954</v>
      </c>
      <c r="B718" t="s">
        <v>953</v>
      </c>
      <c r="C718" t="s">
        <v>30</v>
      </c>
    </row>
    <row r="719" spans="1:3" x14ac:dyDescent="0.3">
      <c r="A719" t="s">
        <v>956</v>
      </c>
      <c r="B719" t="s">
        <v>955</v>
      </c>
      <c r="C719" t="s">
        <v>30</v>
      </c>
    </row>
    <row r="720" spans="1:3" x14ac:dyDescent="0.3">
      <c r="A720" t="s">
        <v>958</v>
      </c>
      <c r="B720" t="s">
        <v>957</v>
      </c>
      <c r="C720" t="s">
        <v>30</v>
      </c>
    </row>
    <row r="721" spans="1:3" x14ac:dyDescent="0.3">
      <c r="A721" t="s">
        <v>960</v>
      </c>
      <c r="B721" t="s">
        <v>959</v>
      </c>
      <c r="C721" t="s">
        <v>30</v>
      </c>
    </row>
    <row r="722" spans="1:3" x14ac:dyDescent="0.3">
      <c r="A722" t="s">
        <v>962</v>
      </c>
      <c r="B722" t="s">
        <v>961</v>
      </c>
      <c r="C722" t="s">
        <v>30</v>
      </c>
    </row>
    <row r="723" spans="1:3" x14ac:dyDescent="0.3">
      <c r="A723" t="s">
        <v>962</v>
      </c>
      <c r="B723" t="s">
        <v>963</v>
      </c>
      <c r="C723" t="s">
        <v>30</v>
      </c>
    </row>
    <row r="724" spans="1:3" x14ac:dyDescent="0.3">
      <c r="A724" t="s">
        <v>962</v>
      </c>
      <c r="B724" t="s">
        <v>964</v>
      </c>
      <c r="C724" t="s">
        <v>30</v>
      </c>
    </row>
    <row r="725" spans="1:3" x14ac:dyDescent="0.3">
      <c r="A725" t="s">
        <v>962</v>
      </c>
      <c r="B725" t="s">
        <v>965</v>
      </c>
      <c r="C725" t="s">
        <v>30</v>
      </c>
    </row>
    <row r="726" spans="1:3" x14ac:dyDescent="0.3">
      <c r="A726" t="s">
        <v>962</v>
      </c>
      <c r="B726" t="s">
        <v>966</v>
      </c>
      <c r="C726" t="s">
        <v>30</v>
      </c>
    </row>
    <row r="727" spans="1:3" x14ac:dyDescent="0.3">
      <c r="A727" t="s">
        <v>962</v>
      </c>
      <c r="B727" t="s">
        <v>967</v>
      </c>
      <c r="C727" t="s">
        <v>30</v>
      </c>
    </row>
    <row r="728" spans="1:3" x14ac:dyDescent="0.3">
      <c r="A728" t="s">
        <v>962</v>
      </c>
      <c r="B728" t="s">
        <v>968</v>
      </c>
      <c r="C728" t="s">
        <v>30</v>
      </c>
    </row>
    <row r="729" spans="1:3" x14ac:dyDescent="0.3">
      <c r="A729" t="s">
        <v>962</v>
      </c>
      <c r="B729" t="s">
        <v>969</v>
      </c>
      <c r="C729" t="s">
        <v>30</v>
      </c>
    </row>
    <row r="730" spans="1:3" x14ac:dyDescent="0.3">
      <c r="A730" t="s">
        <v>962</v>
      </c>
      <c r="B730" t="s">
        <v>970</v>
      </c>
      <c r="C730" t="s">
        <v>30</v>
      </c>
    </row>
    <row r="731" spans="1:3" x14ac:dyDescent="0.3">
      <c r="A731" t="s">
        <v>962</v>
      </c>
      <c r="B731" t="s">
        <v>971</v>
      </c>
      <c r="C731" t="s">
        <v>30</v>
      </c>
    </row>
    <row r="732" spans="1:3" x14ac:dyDescent="0.3">
      <c r="A732" t="s">
        <v>962</v>
      </c>
      <c r="B732" t="s">
        <v>972</v>
      </c>
      <c r="C732" t="s">
        <v>30</v>
      </c>
    </row>
    <row r="733" spans="1:3" x14ac:dyDescent="0.3">
      <c r="A733" t="s">
        <v>974</v>
      </c>
      <c r="B733" t="s">
        <v>973</v>
      </c>
      <c r="C733" t="s">
        <v>30</v>
      </c>
    </row>
    <row r="734" spans="1:3" x14ac:dyDescent="0.3">
      <c r="A734" t="s">
        <v>974</v>
      </c>
      <c r="B734" t="s">
        <v>975</v>
      </c>
      <c r="C734" t="s">
        <v>30</v>
      </c>
    </row>
    <row r="735" spans="1:3" x14ac:dyDescent="0.3">
      <c r="A735" t="s">
        <v>977</v>
      </c>
      <c r="B735" t="s">
        <v>976</v>
      </c>
      <c r="C735" t="s">
        <v>30</v>
      </c>
    </row>
    <row r="736" spans="1:3" x14ac:dyDescent="0.3">
      <c r="A736" t="s">
        <v>977</v>
      </c>
      <c r="B736" t="s">
        <v>978</v>
      </c>
      <c r="C736" t="s">
        <v>30</v>
      </c>
    </row>
    <row r="737" spans="1:3" x14ac:dyDescent="0.3">
      <c r="A737" t="s">
        <v>980</v>
      </c>
      <c r="B737" t="s">
        <v>979</v>
      </c>
      <c r="C737" t="s">
        <v>30</v>
      </c>
    </row>
    <row r="738" spans="1:3" x14ac:dyDescent="0.3">
      <c r="A738" t="s">
        <v>980</v>
      </c>
      <c r="B738" t="s">
        <v>981</v>
      </c>
      <c r="C738" t="s">
        <v>30</v>
      </c>
    </row>
    <row r="739" spans="1:3" x14ac:dyDescent="0.3">
      <c r="A739" t="s">
        <v>983</v>
      </c>
      <c r="B739" t="s">
        <v>982</v>
      </c>
      <c r="C739" t="s">
        <v>30</v>
      </c>
    </row>
    <row r="740" spans="1:3" x14ac:dyDescent="0.3">
      <c r="A740" t="s">
        <v>983</v>
      </c>
      <c r="B740" t="s">
        <v>984</v>
      </c>
      <c r="C740" t="s">
        <v>30</v>
      </c>
    </row>
    <row r="741" spans="1:3" x14ac:dyDescent="0.3">
      <c r="A741" t="s">
        <v>983</v>
      </c>
      <c r="B741" t="s">
        <v>985</v>
      </c>
      <c r="C741" t="s">
        <v>30</v>
      </c>
    </row>
    <row r="742" spans="1:3" x14ac:dyDescent="0.3">
      <c r="A742" t="s">
        <v>987</v>
      </c>
      <c r="B742" t="s">
        <v>986</v>
      </c>
      <c r="C742" t="s">
        <v>30</v>
      </c>
    </row>
    <row r="743" spans="1:3" x14ac:dyDescent="0.3">
      <c r="A743" t="s">
        <v>987</v>
      </c>
      <c r="B743" t="s">
        <v>988</v>
      </c>
      <c r="C743" t="s">
        <v>30</v>
      </c>
    </row>
    <row r="744" spans="1:3" x14ac:dyDescent="0.3">
      <c r="A744" t="s">
        <v>987</v>
      </c>
      <c r="B744" t="s">
        <v>989</v>
      </c>
      <c r="C744" t="s">
        <v>30</v>
      </c>
    </row>
    <row r="745" spans="1:3" x14ac:dyDescent="0.3">
      <c r="A745" t="s">
        <v>987</v>
      </c>
      <c r="B745" t="s">
        <v>990</v>
      </c>
      <c r="C745" t="s">
        <v>30</v>
      </c>
    </row>
    <row r="746" spans="1:3" x14ac:dyDescent="0.3">
      <c r="A746" t="s">
        <v>987</v>
      </c>
      <c r="B746" t="s">
        <v>991</v>
      </c>
      <c r="C746" t="s">
        <v>30</v>
      </c>
    </row>
    <row r="747" spans="1:3" x14ac:dyDescent="0.3">
      <c r="A747" t="s">
        <v>987</v>
      </c>
      <c r="B747" t="s">
        <v>992</v>
      </c>
      <c r="C747" t="s">
        <v>30</v>
      </c>
    </row>
    <row r="748" spans="1:3" x14ac:dyDescent="0.3">
      <c r="A748" t="s">
        <v>994</v>
      </c>
      <c r="B748" t="s">
        <v>993</v>
      </c>
      <c r="C748" t="s">
        <v>30</v>
      </c>
    </row>
    <row r="749" spans="1:3" x14ac:dyDescent="0.3">
      <c r="A749" t="s">
        <v>994</v>
      </c>
      <c r="B749" t="s">
        <v>995</v>
      </c>
      <c r="C749" t="s">
        <v>30</v>
      </c>
    </row>
    <row r="750" spans="1:3" x14ac:dyDescent="0.3">
      <c r="A750" t="s">
        <v>994</v>
      </c>
      <c r="B750" t="s">
        <v>996</v>
      </c>
      <c r="C750" t="s">
        <v>30</v>
      </c>
    </row>
    <row r="751" spans="1:3" x14ac:dyDescent="0.3">
      <c r="A751" t="s">
        <v>994</v>
      </c>
      <c r="B751" t="s">
        <v>997</v>
      </c>
      <c r="C751" t="s">
        <v>30</v>
      </c>
    </row>
    <row r="752" spans="1:3" x14ac:dyDescent="0.3">
      <c r="A752" t="s">
        <v>999</v>
      </c>
      <c r="B752" t="s">
        <v>998</v>
      </c>
      <c r="C752" t="s">
        <v>30</v>
      </c>
    </row>
    <row r="753" spans="1:3" x14ac:dyDescent="0.3">
      <c r="A753" t="s">
        <v>999</v>
      </c>
      <c r="B753" t="s">
        <v>1000</v>
      </c>
      <c r="C753" t="s">
        <v>30</v>
      </c>
    </row>
    <row r="754" spans="1:3" x14ac:dyDescent="0.3">
      <c r="A754" t="s">
        <v>999</v>
      </c>
      <c r="B754" t="s">
        <v>1001</v>
      </c>
      <c r="C754" t="s">
        <v>30</v>
      </c>
    </row>
    <row r="755" spans="1:3" x14ac:dyDescent="0.3">
      <c r="A755" t="s">
        <v>999</v>
      </c>
      <c r="B755" t="s">
        <v>1002</v>
      </c>
      <c r="C755" t="s">
        <v>30</v>
      </c>
    </row>
    <row r="756" spans="1:3" x14ac:dyDescent="0.3">
      <c r="A756" t="s">
        <v>999</v>
      </c>
      <c r="B756" t="s">
        <v>1003</v>
      </c>
      <c r="C756" t="s">
        <v>30</v>
      </c>
    </row>
    <row r="757" spans="1:3" x14ac:dyDescent="0.3">
      <c r="A757" t="s">
        <v>1005</v>
      </c>
      <c r="B757" t="s">
        <v>1004</v>
      </c>
      <c r="C757" t="s">
        <v>30</v>
      </c>
    </row>
    <row r="758" spans="1:3" x14ac:dyDescent="0.3">
      <c r="A758" t="s">
        <v>1007</v>
      </c>
      <c r="B758" t="s">
        <v>1006</v>
      </c>
      <c r="C758" t="s">
        <v>30</v>
      </c>
    </row>
    <row r="759" spans="1:3" x14ac:dyDescent="0.3">
      <c r="A759" t="s">
        <v>1007</v>
      </c>
      <c r="B759" t="s">
        <v>1008</v>
      </c>
      <c r="C759" t="s">
        <v>30</v>
      </c>
    </row>
    <row r="760" spans="1:3" x14ac:dyDescent="0.3">
      <c r="A760" t="s">
        <v>1007</v>
      </c>
      <c r="B760" t="s">
        <v>1009</v>
      </c>
      <c r="C760" t="s">
        <v>30</v>
      </c>
    </row>
    <row r="761" spans="1:3" x14ac:dyDescent="0.3">
      <c r="A761" t="s">
        <v>1007</v>
      </c>
      <c r="B761" t="s">
        <v>1010</v>
      </c>
      <c r="C761" t="s">
        <v>30</v>
      </c>
    </row>
    <row r="762" spans="1:3" x14ac:dyDescent="0.3">
      <c r="A762" t="s">
        <v>1012</v>
      </c>
      <c r="B762" t="s">
        <v>1011</v>
      </c>
      <c r="C762" t="s">
        <v>30</v>
      </c>
    </row>
    <row r="763" spans="1:3" x14ac:dyDescent="0.3">
      <c r="A763" t="s">
        <v>1012</v>
      </c>
      <c r="B763" t="s">
        <v>1013</v>
      </c>
      <c r="C763" t="s">
        <v>30</v>
      </c>
    </row>
    <row r="764" spans="1:3" x14ac:dyDescent="0.3">
      <c r="A764" t="s">
        <v>1012</v>
      </c>
      <c r="B764" t="s">
        <v>1014</v>
      </c>
      <c r="C764" t="s">
        <v>30</v>
      </c>
    </row>
    <row r="765" spans="1:3" x14ac:dyDescent="0.3">
      <c r="A765" t="s">
        <v>1016</v>
      </c>
      <c r="B765" t="s">
        <v>1015</v>
      </c>
      <c r="C765" t="s">
        <v>30</v>
      </c>
    </row>
    <row r="766" spans="1:3" x14ac:dyDescent="0.3">
      <c r="A766" t="s">
        <v>1018</v>
      </c>
      <c r="B766" t="s">
        <v>1017</v>
      </c>
      <c r="C766" t="s">
        <v>30</v>
      </c>
    </row>
    <row r="767" spans="1:3" x14ac:dyDescent="0.3">
      <c r="A767" t="s">
        <v>1020</v>
      </c>
      <c r="B767" t="s">
        <v>1019</v>
      </c>
      <c r="C767" t="s">
        <v>30</v>
      </c>
    </row>
    <row r="768" spans="1:3" x14ac:dyDescent="0.3">
      <c r="A768" t="s">
        <v>1022</v>
      </c>
      <c r="B768" t="s">
        <v>1021</v>
      </c>
      <c r="C768" t="s">
        <v>30</v>
      </c>
    </row>
    <row r="769" spans="1:3" x14ac:dyDescent="0.3">
      <c r="A769" t="s">
        <v>1022</v>
      </c>
      <c r="B769" t="s">
        <v>1023</v>
      </c>
      <c r="C769" t="s">
        <v>30</v>
      </c>
    </row>
    <row r="770" spans="1:3" x14ac:dyDescent="0.3">
      <c r="A770" t="s">
        <v>1025</v>
      </c>
      <c r="B770" t="s">
        <v>1024</v>
      </c>
      <c r="C770" t="s">
        <v>30</v>
      </c>
    </row>
    <row r="771" spans="1:3" x14ac:dyDescent="0.3">
      <c r="A771" t="s">
        <v>1025</v>
      </c>
      <c r="B771" t="s">
        <v>1026</v>
      </c>
      <c r="C771" t="s">
        <v>30</v>
      </c>
    </row>
    <row r="772" spans="1:3" x14ac:dyDescent="0.3">
      <c r="A772" t="s">
        <v>1028</v>
      </c>
      <c r="B772" t="s">
        <v>1027</v>
      </c>
      <c r="C772" t="s">
        <v>30</v>
      </c>
    </row>
    <row r="773" spans="1:3" x14ac:dyDescent="0.3">
      <c r="A773" t="s">
        <v>1028</v>
      </c>
      <c r="B773" t="s">
        <v>1029</v>
      </c>
      <c r="C773" t="s">
        <v>30</v>
      </c>
    </row>
    <row r="774" spans="1:3" x14ac:dyDescent="0.3">
      <c r="A774" t="s">
        <v>1028</v>
      </c>
      <c r="B774" t="s">
        <v>1030</v>
      </c>
      <c r="C774" t="s">
        <v>30</v>
      </c>
    </row>
    <row r="775" spans="1:3" x14ac:dyDescent="0.3">
      <c r="A775" t="s">
        <v>1028</v>
      </c>
      <c r="B775" t="s">
        <v>1031</v>
      </c>
      <c r="C775" t="s">
        <v>30</v>
      </c>
    </row>
    <row r="776" spans="1:3" x14ac:dyDescent="0.3">
      <c r="A776" t="s">
        <v>1028</v>
      </c>
      <c r="B776" t="s">
        <v>1032</v>
      </c>
      <c r="C776" t="s">
        <v>30</v>
      </c>
    </row>
    <row r="777" spans="1:3" x14ac:dyDescent="0.3">
      <c r="A777" t="s">
        <v>1028</v>
      </c>
      <c r="B777" t="s">
        <v>1033</v>
      </c>
      <c r="C777" t="s">
        <v>30</v>
      </c>
    </row>
    <row r="778" spans="1:3" x14ac:dyDescent="0.3">
      <c r="A778" t="s">
        <v>1028</v>
      </c>
      <c r="B778" t="s">
        <v>1034</v>
      </c>
      <c r="C778" t="s">
        <v>30</v>
      </c>
    </row>
    <row r="779" spans="1:3" x14ac:dyDescent="0.3">
      <c r="A779" t="s">
        <v>1028</v>
      </c>
      <c r="B779" t="s">
        <v>1035</v>
      </c>
      <c r="C779" t="s">
        <v>30</v>
      </c>
    </row>
    <row r="780" spans="1:3" x14ac:dyDescent="0.3">
      <c r="A780" t="s">
        <v>1028</v>
      </c>
      <c r="B780" t="s">
        <v>1036</v>
      </c>
      <c r="C780" t="s">
        <v>30</v>
      </c>
    </row>
    <row r="781" spans="1:3" x14ac:dyDescent="0.3">
      <c r="A781" t="s">
        <v>1028</v>
      </c>
      <c r="B781" t="s">
        <v>1037</v>
      </c>
      <c r="C781" t="s">
        <v>30</v>
      </c>
    </row>
    <row r="782" spans="1:3" x14ac:dyDescent="0.3">
      <c r="A782" t="s">
        <v>1028</v>
      </c>
      <c r="B782" t="s">
        <v>1038</v>
      </c>
      <c r="C782" t="s">
        <v>30</v>
      </c>
    </row>
    <row r="783" spans="1:3" x14ac:dyDescent="0.3">
      <c r="A783" t="s">
        <v>1028</v>
      </c>
      <c r="B783" t="s">
        <v>1039</v>
      </c>
      <c r="C783" t="s">
        <v>30</v>
      </c>
    </row>
    <row r="784" spans="1:3" x14ac:dyDescent="0.3">
      <c r="A784" t="s">
        <v>1028</v>
      </c>
      <c r="B784" t="s">
        <v>1040</v>
      </c>
      <c r="C784" t="s">
        <v>30</v>
      </c>
    </row>
    <row r="785" spans="1:3" x14ac:dyDescent="0.3">
      <c r="A785" t="s">
        <v>1028</v>
      </c>
      <c r="B785" t="s">
        <v>1041</v>
      </c>
      <c r="C785" t="s">
        <v>30</v>
      </c>
    </row>
    <row r="786" spans="1:3" x14ac:dyDescent="0.3">
      <c r="A786" t="s">
        <v>1028</v>
      </c>
      <c r="B786" t="s">
        <v>1042</v>
      </c>
      <c r="C786" t="s">
        <v>30</v>
      </c>
    </row>
    <row r="787" spans="1:3" x14ac:dyDescent="0.3">
      <c r="A787" t="s">
        <v>1044</v>
      </c>
      <c r="B787" t="s">
        <v>1043</v>
      </c>
      <c r="C787" t="s">
        <v>30</v>
      </c>
    </row>
    <row r="788" spans="1:3" x14ac:dyDescent="0.3">
      <c r="A788" t="s">
        <v>1044</v>
      </c>
      <c r="B788" t="s">
        <v>1045</v>
      </c>
      <c r="C788" t="s">
        <v>30</v>
      </c>
    </row>
    <row r="789" spans="1:3" x14ac:dyDescent="0.3">
      <c r="A789" t="s">
        <v>1044</v>
      </c>
      <c r="B789" t="s">
        <v>1046</v>
      </c>
      <c r="C789" t="s">
        <v>30</v>
      </c>
    </row>
    <row r="790" spans="1:3" x14ac:dyDescent="0.3">
      <c r="A790" t="s">
        <v>1044</v>
      </c>
      <c r="B790" t="s">
        <v>1047</v>
      </c>
      <c r="C790" t="s">
        <v>30</v>
      </c>
    </row>
    <row r="791" spans="1:3" x14ac:dyDescent="0.3">
      <c r="A791" t="s">
        <v>1044</v>
      </c>
      <c r="B791" t="s">
        <v>1048</v>
      </c>
      <c r="C791" t="s">
        <v>30</v>
      </c>
    </row>
    <row r="792" spans="1:3" x14ac:dyDescent="0.3">
      <c r="A792" t="s">
        <v>1044</v>
      </c>
      <c r="B792" t="s">
        <v>1049</v>
      </c>
      <c r="C792" t="s">
        <v>30</v>
      </c>
    </row>
    <row r="793" spans="1:3" x14ac:dyDescent="0.3">
      <c r="A793" t="s">
        <v>1044</v>
      </c>
      <c r="B793" t="s">
        <v>1050</v>
      </c>
      <c r="C793" t="s">
        <v>30</v>
      </c>
    </row>
    <row r="794" spans="1:3" x14ac:dyDescent="0.3">
      <c r="A794" t="s">
        <v>1044</v>
      </c>
      <c r="B794" t="s">
        <v>1051</v>
      </c>
      <c r="C794" t="s">
        <v>30</v>
      </c>
    </row>
    <row r="795" spans="1:3" x14ac:dyDescent="0.3">
      <c r="A795" t="s">
        <v>1044</v>
      </c>
      <c r="B795" t="s">
        <v>1052</v>
      </c>
      <c r="C795" t="s">
        <v>30</v>
      </c>
    </row>
    <row r="796" spans="1:3" x14ac:dyDescent="0.3">
      <c r="A796" t="s">
        <v>1044</v>
      </c>
      <c r="B796" t="s">
        <v>1053</v>
      </c>
      <c r="C796" t="s">
        <v>30</v>
      </c>
    </row>
    <row r="797" spans="1:3" x14ac:dyDescent="0.3">
      <c r="A797" t="s">
        <v>1044</v>
      </c>
      <c r="B797" t="s">
        <v>1054</v>
      </c>
      <c r="C797" t="s">
        <v>30</v>
      </c>
    </row>
    <row r="798" spans="1:3" x14ac:dyDescent="0.3">
      <c r="A798" t="s">
        <v>1044</v>
      </c>
      <c r="B798" t="s">
        <v>1055</v>
      </c>
      <c r="C798" t="s">
        <v>30</v>
      </c>
    </row>
    <row r="799" spans="1:3" x14ac:dyDescent="0.3">
      <c r="A799" t="s">
        <v>1044</v>
      </c>
      <c r="B799" t="s">
        <v>1056</v>
      </c>
      <c r="C799" t="s">
        <v>30</v>
      </c>
    </row>
    <row r="800" spans="1:3" x14ac:dyDescent="0.3">
      <c r="A800" t="s">
        <v>1058</v>
      </c>
      <c r="B800" t="s">
        <v>1057</v>
      </c>
      <c r="C800" t="s">
        <v>30</v>
      </c>
    </row>
    <row r="801" spans="1:3" x14ac:dyDescent="0.3">
      <c r="A801" t="s">
        <v>1058</v>
      </c>
      <c r="B801" t="s">
        <v>1059</v>
      </c>
      <c r="C801" t="s">
        <v>30</v>
      </c>
    </row>
    <row r="802" spans="1:3" x14ac:dyDescent="0.3">
      <c r="A802" t="s">
        <v>1058</v>
      </c>
      <c r="B802" t="s">
        <v>1060</v>
      </c>
      <c r="C802" t="s">
        <v>30</v>
      </c>
    </row>
    <row r="803" spans="1:3" x14ac:dyDescent="0.3">
      <c r="A803" t="s">
        <v>1062</v>
      </c>
      <c r="B803" t="s">
        <v>1061</v>
      </c>
      <c r="C803" t="s">
        <v>30</v>
      </c>
    </row>
    <row r="804" spans="1:3" x14ac:dyDescent="0.3">
      <c r="A804" t="s">
        <v>1062</v>
      </c>
      <c r="B804" t="s">
        <v>1063</v>
      </c>
      <c r="C804" t="s">
        <v>30</v>
      </c>
    </row>
    <row r="805" spans="1:3" x14ac:dyDescent="0.3">
      <c r="A805" t="s">
        <v>1062</v>
      </c>
      <c r="B805" t="s">
        <v>1064</v>
      </c>
      <c r="C805" t="s">
        <v>30</v>
      </c>
    </row>
    <row r="806" spans="1:3" x14ac:dyDescent="0.3">
      <c r="A806" t="s">
        <v>1062</v>
      </c>
      <c r="B806" t="s">
        <v>1065</v>
      </c>
      <c r="C806" t="s">
        <v>30</v>
      </c>
    </row>
    <row r="807" spans="1:3" x14ac:dyDescent="0.3">
      <c r="A807" t="s">
        <v>1062</v>
      </c>
      <c r="B807" t="s">
        <v>1066</v>
      </c>
      <c r="C807" t="s">
        <v>30</v>
      </c>
    </row>
    <row r="808" spans="1:3" x14ac:dyDescent="0.3">
      <c r="A808" t="s">
        <v>1062</v>
      </c>
      <c r="B808" t="s">
        <v>1067</v>
      </c>
      <c r="C808" t="s">
        <v>30</v>
      </c>
    </row>
    <row r="809" spans="1:3" x14ac:dyDescent="0.3">
      <c r="A809" t="s">
        <v>1062</v>
      </c>
      <c r="B809" t="s">
        <v>1068</v>
      </c>
      <c r="C809" t="s">
        <v>30</v>
      </c>
    </row>
    <row r="810" spans="1:3" x14ac:dyDescent="0.3">
      <c r="A810" t="s">
        <v>1062</v>
      </c>
      <c r="B810" t="s">
        <v>1069</v>
      </c>
      <c r="C810" t="s">
        <v>30</v>
      </c>
    </row>
    <row r="811" spans="1:3" x14ac:dyDescent="0.3">
      <c r="A811" t="s">
        <v>1062</v>
      </c>
      <c r="B811" t="s">
        <v>1070</v>
      </c>
      <c r="C811" t="s">
        <v>30</v>
      </c>
    </row>
    <row r="812" spans="1:3" x14ac:dyDescent="0.3">
      <c r="A812" t="s">
        <v>1062</v>
      </c>
      <c r="B812" t="s">
        <v>1071</v>
      </c>
      <c r="C812" t="s">
        <v>30</v>
      </c>
    </row>
    <row r="813" spans="1:3" x14ac:dyDescent="0.3">
      <c r="A813" t="s">
        <v>1073</v>
      </c>
      <c r="B813" t="s">
        <v>1072</v>
      </c>
      <c r="C813" t="s">
        <v>30</v>
      </c>
    </row>
    <row r="814" spans="1:3" x14ac:dyDescent="0.3">
      <c r="A814" t="s">
        <v>1073</v>
      </c>
      <c r="B814" t="s">
        <v>1074</v>
      </c>
      <c r="C814" t="s">
        <v>30</v>
      </c>
    </row>
    <row r="815" spans="1:3" x14ac:dyDescent="0.3">
      <c r="A815" t="s">
        <v>1073</v>
      </c>
      <c r="B815" t="s">
        <v>1075</v>
      </c>
      <c r="C815" t="s">
        <v>30</v>
      </c>
    </row>
    <row r="816" spans="1:3" x14ac:dyDescent="0.3">
      <c r="A816" t="s">
        <v>1073</v>
      </c>
      <c r="B816" t="s">
        <v>1076</v>
      </c>
      <c r="C816" t="s">
        <v>30</v>
      </c>
    </row>
    <row r="817" spans="1:3" x14ac:dyDescent="0.3">
      <c r="A817" t="s">
        <v>1073</v>
      </c>
      <c r="B817" t="s">
        <v>1077</v>
      </c>
      <c r="C817" t="s">
        <v>30</v>
      </c>
    </row>
    <row r="818" spans="1:3" x14ac:dyDescent="0.3">
      <c r="A818" t="s">
        <v>1073</v>
      </c>
      <c r="B818" t="s">
        <v>1078</v>
      </c>
      <c r="C818" t="s">
        <v>30</v>
      </c>
    </row>
    <row r="819" spans="1:3" x14ac:dyDescent="0.3">
      <c r="A819" t="s">
        <v>1073</v>
      </c>
      <c r="B819" t="s">
        <v>1079</v>
      </c>
      <c r="C819" t="s">
        <v>30</v>
      </c>
    </row>
    <row r="820" spans="1:3" x14ac:dyDescent="0.3">
      <c r="A820" t="s">
        <v>1073</v>
      </c>
      <c r="B820" t="s">
        <v>1080</v>
      </c>
      <c r="C820" t="s">
        <v>30</v>
      </c>
    </row>
    <row r="821" spans="1:3" x14ac:dyDescent="0.3">
      <c r="A821" t="s">
        <v>1073</v>
      </c>
      <c r="B821" t="s">
        <v>1081</v>
      </c>
      <c r="C821" t="s">
        <v>30</v>
      </c>
    </row>
    <row r="822" spans="1:3" x14ac:dyDescent="0.3">
      <c r="A822" t="s">
        <v>1083</v>
      </c>
      <c r="B822" t="s">
        <v>1082</v>
      </c>
      <c r="C822" t="s">
        <v>30</v>
      </c>
    </row>
    <row r="823" spans="1:3" x14ac:dyDescent="0.3">
      <c r="A823" t="s">
        <v>1085</v>
      </c>
      <c r="B823" t="s">
        <v>1084</v>
      </c>
      <c r="C823" t="s">
        <v>30</v>
      </c>
    </row>
    <row r="824" spans="1:3" x14ac:dyDescent="0.3">
      <c r="A824" t="s">
        <v>1085</v>
      </c>
      <c r="B824" t="s">
        <v>1086</v>
      </c>
      <c r="C824" t="s">
        <v>30</v>
      </c>
    </row>
    <row r="825" spans="1:3" x14ac:dyDescent="0.3">
      <c r="A825" t="s">
        <v>1085</v>
      </c>
      <c r="B825" t="s">
        <v>1087</v>
      </c>
      <c r="C825" t="s">
        <v>30</v>
      </c>
    </row>
    <row r="826" spans="1:3" x14ac:dyDescent="0.3">
      <c r="A826" t="s">
        <v>1085</v>
      </c>
      <c r="B826" t="s">
        <v>1088</v>
      </c>
      <c r="C826" t="s">
        <v>30</v>
      </c>
    </row>
    <row r="827" spans="1:3" x14ac:dyDescent="0.3">
      <c r="A827" t="s">
        <v>1085</v>
      </c>
      <c r="B827" t="s">
        <v>1089</v>
      </c>
      <c r="C827" t="s">
        <v>30</v>
      </c>
    </row>
    <row r="828" spans="1:3" x14ac:dyDescent="0.3">
      <c r="A828" t="s">
        <v>1085</v>
      </c>
      <c r="B828" t="s">
        <v>1090</v>
      </c>
      <c r="C828" t="s">
        <v>30</v>
      </c>
    </row>
    <row r="829" spans="1:3" x14ac:dyDescent="0.3">
      <c r="A829" t="s">
        <v>1092</v>
      </c>
      <c r="B829" t="s">
        <v>1091</v>
      </c>
      <c r="C829" t="s">
        <v>30</v>
      </c>
    </row>
    <row r="830" spans="1:3" x14ac:dyDescent="0.3">
      <c r="A830" t="s">
        <v>1092</v>
      </c>
      <c r="B830" t="s">
        <v>1093</v>
      </c>
      <c r="C830" t="s">
        <v>30</v>
      </c>
    </row>
    <row r="831" spans="1:3" x14ac:dyDescent="0.3">
      <c r="A831" t="s">
        <v>1092</v>
      </c>
      <c r="B831" t="s">
        <v>1094</v>
      </c>
      <c r="C831" t="s">
        <v>30</v>
      </c>
    </row>
    <row r="832" spans="1:3" x14ac:dyDescent="0.3">
      <c r="A832" t="s">
        <v>1092</v>
      </c>
      <c r="B832" t="s">
        <v>1095</v>
      </c>
      <c r="C832" t="s">
        <v>30</v>
      </c>
    </row>
    <row r="833" spans="1:3" x14ac:dyDescent="0.3">
      <c r="A833" t="s">
        <v>1092</v>
      </c>
      <c r="B833" t="s">
        <v>1096</v>
      </c>
      <c r="C833" t="s">
        <v>30</v>
      </c>
    </row>
    <row r="834" spans="1:3" x14ac:dyDescent="0.3">
      <c r="A834" t="s">
        <v>1092</v>
      </c>
      <c r="B834" t="s">
        <v>1097</v>
      </c>
      <c r="C834" t="s">
        <v>30</v>
      </c>
    </row>
    <row r="835" spans="1:3" x14ac:dyDescent="0.3">
      <c r="A835" t="s">
        <v>1092</v>
      </c>
      <c r="B835" t="s">
        <v>1098</v>
      </c>
      <c r="C835" t="s">
        <v>30</v>
      </c>
    </row>
    <row r="836" spans="1:3" x14ac:dyDescent="0.3">
      <c r="A836" t="s">
        <v>1092</v>
      </c>
      <c r="B836" t="s">
        <v>1099</v>
      </c>
      <c r="C836" t="s">
        <v>30</v>
      </c>
    </row>
    <row r="837" spans="1:3" x14ac:dyDescent="0.3">
      <c r="A837" t="s">
        <v>1101</v>
      </c>
      <c r="B837" t="s">
        <v>1100</v>
      </c>
      <c r="C837" t="s">
        <v>30</v>
      </c>
    </row>
    <row r="838" spans="1:3" x14ac:dyDescent="0.3">
      <c r="A838" t="s">
        <v>1101</v>
      </c>
      <c r="B838" t="s">
        <v>1102</v>
      </c>
      <c r="C838" t="s">
        <v>30</v>
      </c>
    </row>
    <row r="839" spans="1:3" x14ac:dyDescent="0.3">
      <c r="A839" t="s">
        <v>1101</v>
      </c>
      <c r="B839" t="s">
        <v>1103</v>
      </c>
      <c r="C839" t="s">
        <v>30</v>
      </c>
    </row>
    <row r="840" spans="1:3" x14ac:dyDescent="0.3">
      <c r="A840" t="s">
        <v>1101</v>
      </c>
      <c r="B840" t="s">
        <v>1104</v>
      </c>
      <c r="C840" t="s">
        <v>30</v>
      </c>
    </row>
    <row r="841" spans="1:3" x14ac:dyDescent="0.3">
      <c r="A841" t="s">
        <v>1101</v>
      </c>
      <c r="B841" t="s">
        <v>1105</v>
      </c>
      <c r="C841" t="s">
        <v>30</v>
      </c>
    </row>
    <row r="842" spans="1:3" x14ac:dyDescent="0.3">
      <c r="A842" t="s">
        <v>1101</v>
      </c>
      <c r="B842" t="s">
        <v>1106</v>
      </c>
      <c r="C842" t="s">
        <v>30</v>
      </c>
    </row>
    <row r="843" spans="1:3" x14ac:dyDescent="0.3">
      <c r="A843" t="s">
        <v>1101</v>
      </c>
      <c r="B843" t="s">
        <v>1107</v>
      </c>
      <c r="C843" t="s">
        <v>30</v>
      </c>
    </row>
    <row r="844" spans="1:3" x14ac:dyDescent="0.3">
      <c r="A844" t="s">
        <v>1101</v>
      </c>
      <c r="B844" t="s">
        <v>1108</v>
      </c>
      <c r="C844" t="s">
        <v>30</v>
      </c>
    </row>
    <row r="845" spans="1:3" x14ac:dyDescent="0.3">
      <c r="A845" t="s">
        <v>1101</v>
      </c>
      <c r="B845" t="s">
        <v>1109</v>
      </c>
      <c r="C845" t="s">
        <v>30</v>
      </c>
    </row>
    <row r="846" spans="1:3" x14ac:dyDescent="0.3">
      <c r="A846" t="s">
        <v>1101</v>
      </c>
      <c r="B846" t="s">
        <v>1110</v>
      </c>
      <c r="C846" t="s">
        <v>30</v>
      </c>
    </row>
    <row r="847" spans="1:3" x14ac:dyDescent="0.3">
      <c r="A847" t="s">
        <v>1112</v>
      </c>
      <c r="B847" t="s">
        <v>1111</v>
      </c>
      <c r="C847" t="s">
        <v>30</v>
      </c>
    </row>
    <row r="848" spans="1:3" x14ac:dyDescent="0.3">
      <c r="A848" t="s">
        <v>1112</v>
      </c>
      <c r="B848" t="s">
        <v>1113</v>
      </c>
      <c r="C848" t="s">
        <v>30</v>
      </c>
    </row>
    <row r="849" spans="1:3" x14ac:dyDescent="0.3">
      <c r="A849" t="s">
        <v>1112</v>
      </c>
      <c r="B849" t="s">
        <v>1114</v>
      </c>
      <c r="C849" t="s">
        <v>30</v>
      </c>
    </row>
    <row r="850" spans="1:3" x14ac:dyDescent="0.3">
      <c r="A850" t="s">
        <v>1112</v>
      </c>
      <c r="B850" t="s">
        <v>1115</v>
      </c>
      <c r="C850" t="s">
        <v>30</v>
      </c>
    </row>
    <row r="851" spans="1:3" x14ac:dyDescent="0.3">
      <c r="A851" t="s">
        <v>1112</v>
      </c>
      <c r="B851" t="s">
        <v>1116</v>
      </c>
      <c r="C851" t="s">
        <v>30</v>
      </c>
    </row>
    <row r="852" spans="1:3" x14ac:dyDescent="0.3">
      <c r="A852" t="s">
        <v>1112</v>
      </c>
      <c r="B852" t="s">
        <v>1117</v>
      </c>
      <c r="C852" t="s">
        <v>30</v>
      </c>
    </row>
    <row r="853" spans="1:3" x14ac:dyDescent="0.3">
      <c r="A853" t="s">
        <v>1112</v>
      </c>
      <c r="B853" t="s">
        <v>1118</v>
      </c>
      <c r="C853" t="s">
        <v>30</v>
      </c>
    </row>
    <row r="854" spans="1:3" x14ac:dyDescent="0.3">
      <c r="A854" t="s">
        <v>1112</v>
      </c>
      <c r="B854" t="s">
        <v>1119</v>
      </c>
      <c r="C854" t="s">
        <v>30</v>
      </c>
    </row>
    <row r="855" spans="1:3" x14ac:dyDescent="0.3">
      <c r="A855" t="s">
        <v>1112</v>
      </c>
      <c r="B855" t="s">
        <v>1120</v>
      </c>
      <c r="C855" t="s">
        <v>30</v>
      </c>
    </row>
    <row r="856" spans="1:3" x14ac:dyDescent="0.3">
      <c r="A856" t="s">
        <v>1112</v>
      </c>
      <c r="B856" t="s">
        <v>1121</v>
      </c>
      <c r="C856" t="s">
        <v>30</v>
      </c>
    </row>
    <row r="857" spans="1:3" x14ac:dyDescent="0.3">
      <c r="A857" t="s">
        <v>1112</v>
      </c>
      <c r="B857" t="s">
        <v>1122</v>
      </c>
      <c r="C857" t="s">
        <v>30</v>
      </c>
    </row>
    <row r="858" spans="1:3" x14ac:dyDescent="0.3">
      <c r="A858" t="s">
        <v>1124</v>
      </c>
      <c r="B858" t="s">
        <v>1123</v>
      </c>
      <c r="C858" t="s">
        <v>30</v>
      </c>
    </row>
    <row r="859" spans="1:3" x14ac:dyDescent="0.3">
      <c r="A859" t="s">
        <v>1124</v>
      </c>
      <c r="B859" t="s">
        <v>1125</v>
      </c>
      <c r="C859" t="s">
        <v>30</v>
      </c>
    </row>
    <row r="860" spans="1:3" x14ac:dyDescent="0.3">
      <c r="A860" t="s">
        <v>1124</v>
      </c>
      <c r="B860" t="s">
        <v>1126</v>
      </c>
      <c r="C860" t="s">
        <v>30</v>
      </c>
    </row>
    <row r="861" spans="1:3" x14ac:dyDescent="0.3">
      <c r="A861" t="s">
        <v>1124</v>
      </c>
      <c r="B861" t="s">
        <v>1127</v>
      </c>
      <c r="C861" t="s">
        <v>30</v>
      </c>
    </row>
    <row r="862" spans="1:3" x14ac:dyDescent="0.3">
      <c r="A862" t="s">
        <v>1124</v>
      </c>
      <c r="B862" t="s">
        <v>1128</v>
      </c>
      <c r="C862" t="s">
        <v>30</v>
      </c>
    </row>
    <row r="863" spans="1:3" x14ac:dyDescent="0.3">
      <c r="A863" t="s">
        <v>1124</v>
      </c>
      <c r="B863" t="s">
        <v>1129</v>
      </c>
      <c r="C863" t="s">
        <v>30</v>
      </c>
    </row>
    <row r="864" spans="1:3" x14ac:dyDescent="0.3">
      <c r="A864" t="s">
        <v>1131</v>
      </c>
      <c r="B864" t="s">
        <v>1130</v>
      </c>
      <c r="C864" t="s">
        <v>30</v>
      </c>
    </row>
    <row r="865" spans="1:3" x14ac:dyDescent="0.3">
      <c r="A865" t="s">
        <v>1133</v>
      </c>
      <c r="B865" t="s">
        <v>1132</v>
      </c>
      <c r="C865" t="s">
        <v>30</v>
      </c>
    </row>
    <row r="866" spans="1:3" x14ac:dyDescent="0.3">
      <c r="A866" t="s">
        <v>1133</v>
      </c>
      <c r="B866" t="s">
        <v>1134</v>
      </c>
      <c r="C866" t="s">
        <v>30</v>
      </c>
    </row>
    <row r="867" spans="1:3" x14ac:dyDescent="0.3">
      <c r="A867" t="s">
        <v>1133</v>
      </c>
      <c r="B867" t="s">
        <v>1135</v>
      </c>
      <c r="C867" t="s">
        <v>30</v>
      </c>
    </row>
    <row r="868" spans="1:3" x14ac:dyDescent="0.3">
      <c r="A868" t="s">
        <v>1133</v>
      </c>
      <c r="B868" t="s">
        <v>1136</v>
      </c>
      <c r="C868" t="s">
        <v>30</v>
      </c>
    </row>
    <row r="869" spans="1:3" x14ac:dyDescent="0.3">
      <c r="A869" t="s">
        <v>1133</v>
      </c>
      <c r="B869" t="s">
        <v>1137</v>
      </c>
      <c r="C869" t="s">
        <v>30</v>
      </c>
    </row>
    <row r="870" spans="1:3" x14ac:dyDescent="0.3">
      <c r="A870" t="s">
        <v>1133</v>
      </c>
      <c r="B870" t="s">
        <v>1138</v>
      </c>
      <c r="C870" t="s">
        <v>30</v>
      </c>
    </row>
    <row r="871" spans="1:3" x14ac:dyDescent="0.3">
      <c r="A871" t="s">
        <v>1140</v>
      </c>
      <c r="B871" t="s">
        <v>1139</v>
      </c>
      <c r="C871" t="s">
        <v>30</v>
      </c>
    </row>
    <row r="872" spans="1:3" x14ac:dyDescent="0.3">
      <c r="A872" t="s">
        <v>1140</v>
      </c>
      <c r="B872" t="s">
        <v>1141</v>
      </c>
      <c r="C872" t="s">
        <v>30</v>
      </c>
    </row>
    <row r="873" spans="1:3" x14ac:dyDescent="0.3">
      <c r="A873" t="s">
        <v>1140</v>
      </c>
      <c r="B873" t="s">
        <v>1142</v>
      </c>
      <c r="C873" t="s">
        <v>30</v>
      </c>
    </row>
    <row r="874" spans="1:3" x14ac:dyDescent="0.3">
      <c r="A874" t="s">
        <v>1140</v>
      </c>
      <c r="B874" t="s">
        <v>1143</v>
      </c>
      <c r="C874" t="s">
        <v>30</v>
      </c>
    </row>
    <row r="875" spans="1:3" x14ac:dyDescent="0.3">
      <c r="A875" t="s">
        <v>1140</v>
      </c>
      <c r="B875" t="s">
        <v>1144</v>
      </c>
      <c r="C875" t="s">
        <v>30</v>
      </c>
    </row>
    <row r="876" spans="1:3" x14ac:dyDescent="0.3">
      <c r="A876" t="s">
        <v>1146</v>
      </c>
      <c r="B876" t="s">
        <v>1145</v>
      </c>
      <c r="C876" t="s">
        <v>30</v>
      </c>
    </row>
    <row r="877" spans="1:3" x14ac:dyDescent="0.3">
      <c r="A877" t="s">
        <v>1146</v>
      </c>
      <c r="B877" t="s">
        <v>1147</v>
      </c>
      <c r="C877" t="s">
        <v>30</v>
      </c>
    </row>
    <row r="878" spans="1:3" x14ac:dyDescent="0.3">
      <c r="A878" t="s">
        <v>1149</v>
      </c>
      <c r="B878" t="s">
        <v>1148</v>
      </c>
      <c r="C878" t="s">
        <v>30</v>
      </c>
    </row>
    <row r="879" spans="1:3" x14ac:dyDescent="0.3">
      <c r="A879" t="s">
        <v>1151</v>
      </c>
      <c r="B879" t="s">
        <v>1150</v>
      </c>
      <c r="C879" t="s">
        <v>30</v>
      </c>
    </row>
    <row r="880" spans="1:3" x14ac:dyDescent="0.3">
      <c r="A880" t="s">
        <v>1151</v>
      </c>
      <c r="B880" t="s">
        <v>1152</v>
      </c>
      <c r="C880" t="s">
        <v>30</v>
      </c>
    </row>
    <row r="881" spans="1:3" x14ac:dyDescent="0.3">
      <c r="A881" t="s">
        <v>1151</v>
      </c>
      <c r="B881" t="s">
        <v>1153</v>
      </c>
      <c r="C881" t="s">
        <v>30</v>
      </c>
    </row>
    <row r="882" spans="1:3" x14ac:dyDescent="0.3">
      <c r="A882" t="s">
        <v>1155</v>
      </c>
      <c r="B882" t="s">
        <v>1154</v>
      </c>
      <c r="C882" t="s">
        <v>30</v>
      </c>
    </row>
    <row r="883" spans="1:3" x14ac:dyDescent="0.3">
      <c r="A883" t="s">
        <v>1157</v>
      </c>
      <c r="B883" t="s">
        <v>1156</v>
      </c>
      <c r="C883" t="s">
        <v>30</v>
      </c>
    </row>
    <row r="884" spans="1:3" x14ac:dyDescent="0.3">
      <c r="A884" t="s">
        <v>1159</v>
      </c>
      <c r="B884" t="s">
        <v>1158</v>
      </c>
      <c r="C884" t="s">
        <v>30</v>
      </c>
    </row>
    <row r="885" spans="1:3" x14ac:dyDescent="0.3">
      <c r="A885" t="s">
        <v>1161</v>
      </c>
      <c r="B885" t="s">
        <v>1160</v>
      </c>
      <c r="C885" t="s">
        <v>30</v>
      </c>
    </row>
    <row r="886" spans="1:3" x14ac:dyDescent="0.3">
      <c r="A886" t="s">
        <v>1163</v>
      </c>
      <c r="B886" t="s">
        <v>1162</v>
      </c>
      <c r="C886" t="s">
        <v>30</v>
      </c>
    </row>
    <row r="887" spans="1:3" x14ac:dyDescent="0.3">
      <c r="A887" t="s">
        <v>1163</v>
      </c>
      <c r="B887" t="s">
        <v>1164</v>
      </c>
      <c r="C887" t="s">
        <v>30</v>
      </c>
    </row>
    <row r="888" spans="1:3" x14ac:dyDescent="0.3">
      <c r="A888" t="s">
        <v>1166</v>
      </c>
      <c r="B888" t="s">
        <v>1165</v>
      </c>
      <c r="C888" t="s">
        <v>30</v>
      </c>
    </row>
    <row r="889" spans="1:3" x14ac:dyDescent="0.3">
      <c r="A889" t="s">
        <v>1166</v>
      </c>
      <c r="B889" t="s">
        <v>1167</v>
      </c>
      <c r="C889" t="s">
        <v>30</v>
      </c>
    </row>
    <row r="890" spans="1:3" x14ac:dyDescent="0.3">
      <c r="A890" t="s">
        <v>1169</v>
      </c>
      <c r="B890" t="s">
        <v>1168</v>
      </c>
      <c r="C890" t="s">
        <v>30</v>
      </c>
    </row>
    <row r="891" spans="1:3" x14ac:dyDescent="0.3">
      <c r="A891" t="s">
        <v>1171</v>
      </c>
      <c r="B891" t="s">
        <v>1170</v>
      </c>
      <c r="C891" t="s">
        <v>30</v>
      </c>
    </row>
    <row r="892" spans="1:3" x14ac:dyDescent="0.3">
      <c r="A892" t="s">
        <v>1171</v>
      </c>
      <c r="B892" t="s">
        <v>1172</v>
      </c>
      <c r="C892" t="s">
        <v>30</v>
      </c>
    </row>
    <row r="893" spans="1:3" x14ac:dyDescent="0.3">
      <c r="A893" t="s">
        <v>1174</v>
      </c>
      <c r="B893" t="s">
        <v>1173</v>
      </c>
      <c r="C893" t="s">
        <v>30</v>
      </c>
    </row>
    <row r="894" spans="1:3" x14ac:dyDescent="0.3">
      <c r="A894" t="s">
        <v>1176</v>
      </c>
      <c r="B894" t="s">
        <v>1175</v>
      </c>
      <c r="C894" t="s">
        <v>30</v>
      </c>
    </row>
    <row r="895" spans="1:3" x14ac:dyDescent="0.3">
      <c r="A895" t="s">
        <v>1178</v>
      </c>
      <c r="B895" t="s">
        <v>1177</v>
      </c>
      <c r="C895" t="s">
        <v>30</v>
      </c>
    </row>
    <row r="896" spans="1:3" x14ac:dyDescent="0.3">
      <c r="A896" t="s">
        <v>1178</v>
      </c>
      <c r="B896" t="s">
        <v>1179</v>
      </c>
      <c r="C896" t="s">
        <v>30</v>
      </c>
    </row>
    <row r="897" spans="1:3" x14ac:dyDescent="0.3">
      <c r="A897" t="s">
        <v>1181</v>
      </c>
      <c r="B897" t="s">
        <v>1180</v>
      </c>
      <c r="C897" t="s">
        <v>30</v>
      </c>
    </row>
    <row r="898" spans="1:3" x14ac:dyDescent="0.3">
      <c r="A898" t="s">
        <v>1181</v>
      </c>
      <c r="B898" t="s">
        <v>1182</v>
      </c>
      <c r="C898" t="s">
        <v>30</v>
      </c>
    </row>
    <row r="899" spans="1:3" x14ac:dyDescent="0.3">
      <c r="A899" t="s">
        <v>1181</v>
      </c>
      <c r="B899" t="s">
        <v>1183</v>
      </c>
      <c r="C899" t="s">
        <v>30</v>
      </c>
    </row>
    <row r="900" spans="1:3" x14ac:dyDescent="0.3">
      <c r="A900" t="s">
        <v>1181</v>
      </c>
      <c r="B900" t="s">
        <v>1184</v>
      </c>
      <c r="C900" t="s">
        <v>30</v>
      </c>
    </row>
    <row r="901" spans="1:3" x14ac:dyDescent="0.3">
      <c r="A901" t="s">
        <v>1186</v>
      </c>
      <c r="B901" t="s">
        <v>1185</v>
      </c>
      <c r="C901" t="s">
        <v>30</v>
      </c>
    </row>
    <row r="902" spans="1:3" x14ac:dyDescent="0.3">
      <c r="A902" t="s">
        <v>1188</v>
      </c>
      <c r="B902" t="s">
        <v>1187</v>
      </c>
      <c r="C902" t="s">
        <v>30</v>
      </c>
    </row>
    <row r="903" spans="1:3" x14ac:dyDescent="0.3">
      <c r="A903" t="s">
        <v>1190</v>
      </c>
      <c r="B903" t="s">
        <v>1189</v>
      </c>
      <c r="C903" t="s">
        <v>30</v>
      </c>
    </row>
    <row r="904" spans="1:3" x14ac:dyDescent="0.3">
      <c r="A904" t="s">
        <v>1192</v>
      </c>
      <c r="B904" t="s">
        <v>1191</v>
      </c>
      <c r="C904" t="s">
        <v>30</v>
      </c>
    </row>
    <row r="905" spans="1:3" x14ac:dyDescent="0.3">
      <c r="A905" t="s">
        <v>1192</v>
      </c>
      <c r="B905" t="s">
        <v>1193</v>
      </c>
      <c r="C905" t="s">
        <v>30</v>
      </c>
    </row>
    <row r="906" spans="1:3" x14ac:dyDescent="0.3">
      <c r="A906" t="s">
        <v>1192</v>
      </c>
      <c r="B906" t="s">
        <v>1194</v>
      </c>
      <c r="C906" t="s">
        <v>30</v>
      </c>
    </row>
    <row r="907" spans="1:3" x14ac:dyDescent="0.3">
      <c r="A907" t="s">
        <v>1192</v>
      </c>
      <c r="B907" t="s">
        <v>1195</v>
      </c>
      <c r="C907" t="s">
        <v>30</v>
      </c>
    </row>
    <row r="908" spans="1:3" x14ac:dyDescent="0.3">
      <c r="A908" t="s">
        <v>1192</v>
      </c>
      <c r="B908" t="s">
        <v>1196</v>
      </c>
      <c r="C908" t="s">
        <v>30</v>
      </c>
    </row>
    <row r="909" spans="1:3" x14ac:dyDescent="0.3">
      <c r="A909" t="s">
        <v>1192</v>
      </c>
      <c r="B909" t="s">
        <v>1197</v>
      </c>
      <c r="C909" t="s">
        <v>30</v>
      </c>
    </row>
    <row r="910" spans="1:3" x14ac:dyDescent="0.3">
      <c r="A910" t="s">
        <v>1192</v>
      </c>
      <c r="B910" t="s">
        <v>1198</v>
      </c>
      <c r="C910" t="s">
        <v>30</v>
      </c>
    </row>
    <row r="911" spans="1:3" x14ac:dyDescent="0.3">
      <c r="A911" t="s">
        <v>1192</v>
      </c>
      <c r="B911" t="s">
        <v>1199</v>
      </c>
      <c r="C911" t="s">
        <v>30</v>
      </c>
    </row>
    <row r="912" spans="1:3" x14ac:dyDescent="0.3">
      <c r="A912" t="s">
        <v>1192</v>
      </c>
      <c r="B912" t="s">
        <v>1200</v>
      </c>
      <c r="C912" t="s">
        <v>30</v>
      </c>
    </row>
    <row r="913" spans="1:3" x14ac:dyDescent="0.3">
      <c r="A913" t="s">
        <v>1192</v>
      </c>
      <c r="B913" t="s">
        <v>1201</v>
      </c>
      <c r="C913" t="s">
        <v>30</v>
      </c>
    </row>
    <row r="914" spans="1:3" x14ac:dyDescent="0.3">
      <c r="A914" t="s">
        <v>1192</v>
      </c>
      <c r="B914" t="s">
        <v>1202</v>
      </c>
      <c r="C914" t="s">
        <v>30</v>
      </c>
    </row>
    <row r="915" spans="1:3" x14ac:dyDescent="0.3">
      <c r="A915" t="s">
        <v>1192</v>
      </c>
      <c r="B915" t="s">
        <v>1203</v>
      </c>
      <c r="C915" t="s">
        <v>30</v>
      </c>
    </row>
    <row r="916" spans="1:3" x14ac:dyDescent="0.3">
      <c r="A916" t="s">
        <v>1192</v>
      </c>
      <c r="B916" t="s">
        <v>1204</v>
      </c>
      <c r="C916" t="s">
        <v>30</v>
      </c>
    </row>
    <row r="917" spans="1:3" x14ac:dyDescent="0.3">
      <c r="A917" t="s">
        <v>1192</v>
      </c>
      <c r="B917" t="s">
        <v>1205</v>
      </c>
      <c r="C917" t="s">
        <v>30</v>
      </c>
    </row>
    <row r="918" spans="1:3" x14ac:dyDescent="0.3">
      <c r="A918" t="s">
        <v>1192</v>
      </c>
      <c r="B918" t="s">
        <v>1206</v>
      </c>
      <c r="C918" t="s">
        <v>30</v>
      </c>
    </row>
    <row r="919" spans="1:3" x14ac:dyDescent="0.3">
      <c r="A919" t="s">
        <v>1192</v>
      </c>
      <c r="B919" t="s">
        <v>1207</v>
      </c>
      <c r="C919" t="s">
        <v>30</v>
      </c>
    </row>
    <row r="920" spans="1:3" x14ac:dyDescent="0.3">
      <c r="A920" t="s">
        <v>1192</v>
      </c>
      <c r="B920" t="s">
        <v>1208</v>
      </c>
      <c r="C920" t="s">
        <v>30</v>
      </c>
    </row>
    <row r="921" spans="1:3" x14ac:dyDescent="0.3">
      <c r="A921" t="s">
        <v>1210</v>
      </c>
      <c r="B921" t="s">
        <v>1209</v>
      </c>
      <c r="C921" t="s">
        <v>30</v>
      </c>
    </row>
    <row r="922" spans="1:3" x14ac:dyDescent="0.3">
      <c r="A922" t="s">
        <v>1210</v>
      </c>
      <c r="B922" t="s">
        <v>1211</v>
      </c>
      <c r="C922" t="s">
        <v>30</v>
      </c>
    </row>
    <row r="923" spans="1:3" x14ac:dyDescent="0.3">
      <c r="A923" t="s">
        <v>1213</v>
      </c>
      <c r="B923" t="s">
        <v>1212</v>
      </c>
      <c r="C923" t="s">
        <v>30</v>
      </c>
    </row>
    <row r="924" spans="1:3" x14ac:dyDescent="0.3">
      <c r="A924" t="s">
        <v>1215</v>
      </c>
      <c r="B924" t="s">
        <v>1214</v>
      </c>
      <c r="C924" t="s">
        <v>30</v>
      </c>
    </row>
    <row r="925" spans="1:3" x14ac:dyDescent="0.3">
      <c r="A925" t="s">
        <v>1217</v>
      </c>
      <c r="B925" t="s">
        <v>1216</v>
      </c>
      <c r="C925" t="s">
        <v>30</v>
      </c>
    </row>
    <row r="926" spans="1:3" x14ac:dyDescent="0.3">
      <c r="A926" t="s">
        <v>1217</v>
      </c>
      <c r="B926" t="s">
        <v>1218</v>
      </c>
      <c r="C926" t="s">
        <v>30</v>
      </c>
    </row>
    <row r="927" spans="1:3" x14ac:dyDescent="0.3">
      <c r="A927" t="s">
        <v>1217</v>
      </c>
      <c r="B927" t="s">
        <v>1219</v>
      </c>
      <c r="C927" t="s">
        <v>30</v>
      </c>
    </row>
    <row r="928" spans="1:3" x14ac:dyDescent="0.3">
      <c r="A928" t="s">
        <v>1217</v>
      </c>
      <c r="B928" t="s">
        <v>1220</v>
      </c>
      <c r="C928" t="s">
        <v>30</v>
      </c>
    </row>
    <row r="929" spans="1:3" x14ac:dyDescent="0.3">
      <c r="A929" t="s">
        <v>1217</v>
      </c>
      <c r="B929" t="s">
        <v>1221</v>
      </c>
      <c r="C929" t="s">
        <v>30</v>
      </c>
    </row>
    <row r="930" spans="1:3" x14ac:dyDescent="0.3">
      <c r="A930" t="s">
        <v>1217</v>
      </c>
      <c r="B930" t="s">
        <v>1222</v>
      </c>
      <c r="C930" t="s">
        <v>30</v>
      </c>
    </row>
    <row r="931" spans="1:3" x14ac:dyDescent="0.3">
      <c r="A931" t="s">
        <v>1217</v>
      </c>
      <c r="B931" t="s">
        <v>1223</v>
      </c>
      <c r="C931" t="s">
        <v>30</v>
      </c>
    </row>
    <row r="932" spans="1:3" x14ac:dyDescent="0.3">
      <c r="A932" t="s">
        <v>1217</v>
      </c>
      <c r="B932" t="s">
        <v>1224</v>
      </c>
      <c r="C932" t="s">
        <v>30</v>
      </c>
    </row>
    <row r="933" spans="1:3" x14ac:dyDescent="0.3">
      <c r="A933" t="s">
        <v>1217</v>
      </c>
      <c r="B933" t="s">
        <v>1225</v>
      </c>
      <c r="C933" t="s">
        <v>30</v>
      </c>
    </row>
    <row r="934" spans="1:3" x14ac:dyDescent="0.3">
      <c r="A934" t="s">
        <v>1217</v>
      </c>
      <c r="B934" t="s">
        <v>1226</v>
      </c>
      <c r="C934" t="s">
        <v>30</v>
      </c>
    </row>
    <row r="935" spans="1:3" x14ac:dyDescent="0.3">
      <c r="A935" t="s">
        <v>1217</v>
      </c>
      <c r="B935" t="s">
        <v>1227</v>
      </c>
      <c r="C935" t="s">
        <v>30</v>
      </c>
    </row>
    <row r="936" spans="1:3" x14ac:dyDescent="0.3">
      <c r="A936" t="s">
        <v>1217</v>
      </c>
      <c r="B936" t="s">
        <v>1228</v>
      </c>
      <c r="C936" t="s">
        <v>30</v>
      </c>
    </row>
    <row r="937" spans="1:3" x14ac:dyDescent="0.3">
      <c r="A937" t="s">
        <v>1217</v>
      </c>
      <c r="B937" t="s">
        <v>1229</v>
      </c>
      <c r="C937" t="s">
        <v>30</v>
      </c>
    </row>
    <row r="938" spans="1:3" x14ac:dyDescent="0.3">
      <c r="A938" t="s">
        <v>1217</v>
      </c>
      <c r="B938" t="s">
        <v>1230</v>
      </c>
      <c r="C938" t="s">
        <v>30</v>
      </c>
    </row>
    <row r="939" spans="1:3" x14ac:dyDescent="0.3">
      <c r="A939" t="s">
        <v>1217</v>
      </c>
      <c r="B939" t="s">
        <v>1231</v>
      </c>
      <c r="C939" t="s">
        <v>30</v>
      </c>
    </row>
    <row r="940" spans="1:3" x14ac:dyDescent="0.3">
      <c r="A940" t="s">
        <v>1217</v>
      </c>
      <c r="B940" t="s">
        <v>1232</v>
      </c>
      <c r="C940" t="s">
        <v>30</v>
      </c>
    </row>
    <row r="941" spans="1:3" x14ac:dyDescent="0.3">
      <c r="A941" t="s">
        <v>1234</v>
      </c>
      <c r="B941" t="s">
        <v>1233</v>
      </c>
      <c r="C941" t="s">
        <v>30</v>
      </c>
    </row>
    <row r="942" spans="1:3" x14ac:dyDescent="0.3">
      <c r="A942" t="s">
        <v>1234</v>
      </c>
      <c r="B942" t="s">
        <v>1235</v>
      </c>
      <c r="C942" t="s">
        <v>30</v>
      </c>
    </row>
    <row r="943" spans="1:3" x14ac:dyDescent="0.3">
      <c r="A943" t="s">
        <v>1237</v>
      </c>
      <c r="B943" t="s">
        <v>1236</v>
      </c>
      <c r="C943" t="s">
        <v>30</v>
      </c>
    </row>
    <row r="944" spans="1:3" x14ac:dyDescent="0.3">
      <c r="A944" t="s">
        <v>1239</v>
      </c>
      <c r="B944" t="s">
        <v>1238</v>
      </c>
      <c r="C944" t="s">
        <v>30</v>
      </c>
    </row>
    <row r="945" spans="1:3" x14ac:dyDescent="0.3">
      <c r="A945" t="s">
        <v>1241</v>
      </c>
      <c r="B945" t="s">
        <v>1240</v>
      </c>
      <c r="C945" t="s">
        <v>30</v>
      </c>
    </row>
    <row r="946" spans="1:3" x14ac:dyDescent="0.3">
      <c r="A946" t="s">
        <v>1241</v>
      </c>
      <c r="B946" t="s">
        <v>1242</v>
      </c>
      <c r="C946" t="s">
        <v>30</v>
      </c>
    </row>
    <row r="947" spans="1:3" x14ac:dyDescent="0.3">
      <c r="A947" t="s">
        <v>1241</v>
      </c>
      <c r="B947" t="s">
        <v>1243</v>
      </c>
      <c r="C947" t="s">
        <v>30</v>
      </c>
    </row>
    <row r="948" spans="1:3" x14ac:dyDescent="0.3">
      <c r="A948" t="s">
        <v>1245</v>
      </c>
      <c r="B948" t="s">
        <v>1244</v>
      </c>
      <c r="C948" t="s">
        <v>30</v>
      </c>
    </row>
    <row r="949" spans="1:3" x14ac:dyDescent="0.3">
      <c r="A949" t="s">
        <v>1245</v>
      </c>
      <c r="B949" t="s">
        <v>1246</v>
      </c>
      <c r="C949" t="s">
        <v>30</v>
      </c>
    </row>
    <row r="950" spans="1:3" x14ac:dyDescent="0.3">
      <c r="A950" t="s">
        <v>1248</v>
      </c>
      <c r="B950" t="s">
        <v>1247</v>
      </c>
      <c r="C950" t="s">
        <v>30</v>
      </c>
    </row>
    <row r="951" spans="1:3" x14ac:dyDescent="0.3">
      <c r="A951" t="s">
        <v>1248</v>
      </c>
      <c r="B951" t="s">
        <v>1249</v>
      </c>
      <c r="C951" t="s">
        <v>30</v>
      </c>
    </row>
    <row r="952" spans="1:3" x14ac:dyDescent="0.3">
      <c r="A952" t="s">
        <v>1248</v>
      </c>
      <c r="B952" t="s">
        <v>1250</v>
      </c>
      <c r="C952" t="s">
        <v>30</v>
      </c>
    </row>
    <row r="953" spans="1:3" x14ac:dyDescent="0.3">
      <c r="A953" t="s">
        <v>1248</v>
      </c>
      <c r="B953" t="s">
        <v>1251</v>
      </c>
      <c r="C953" t="s">
        <v>30</v>
      </c>
    </row>
    <row r="954" spans="1:3" x14ac:dyDescent="0.3">
      <c r="A954" t="s">
        <v>1248</v>
      </c>
      <c r="B954" t="s">
        <v>1252</v>
      </c>
      <c r="C954" t="s">
        <v>30</v>
      </c>
    </row>
    <row r="955" spans="1:3" x14ac:dyDescent="0.3">
      <c r="A955" t="s">
        <v>1248</v>
      </c>
      <c r="B955" t="s">
        <v>1253</v>
      </c>
      <c r="C955" t="s">
        <v>30</v>
      </c>
    </row>
    <row r="956" spans="1:3" x14ac:dyDescent="0.3">
      <c r="A956" t="s">
        <v>1255</v>
      </c>
      <c r="B956" t="s">
        <v>1254</v>
      </c>
      <c r="C956" t="s">
        <v>30</v>
      </c>
    </row>
    <row r="957" spans="1:3" x14ac:dyDescent="0.3">
      <c r="A957" t="s">
        <v>1257</v>
      </c>
      <c r="B957" t="s">
        <v>1256</v>
      </c>
      <c r="C957" t="s">
        <v>30</v>
      </c>
    </row>
    <row r="958" spans="1:3" x14ac:dyDescent="0.3">
      <c r="A958" t="s">
        <v>1259</v>
      </c>
      <c r="B958" t="s">
        <v>1258</v>
      </c>
      <c r="C958" t="s">
        <v>30</v>
      </c>
    </row>
    <row r="959" spans="1:3" x14ac:dyDescent="0.3">
      <c r="A959" t="s">
        <v>1261</v>
      </c>
      <c r="B959" t="s">
        <v>1260</v>
      </c>
      <c r="C959" t="s">
        <v>30</v>
      </c>
    </row>
    <row r="960" spans="1:3" x14ac:dyDescent="0.3">
      <c r="A960" t="s">
        <v>1263</v>
      </c>
      <c r="B960" t="s">
        <v>1262</v>
      </c>
      <c r="C960" t="s">
        <v>30</v>
      </c>
    </row>
    <row r="961" spans="1:3" x14ac:dyDescent="0.3">
      <c r="A961" t="s">
        <v>1265</v>
      </c>
      <c r="B961" t="s">
        <v>1264</v>
      </c>
      <c r="C961" t="s">
        <v>30</v>
      </c>
    </row>
    <row r="962" spans="1:3" x14ac:dyDescent="0.3">
      <c r="A962" t="s">
        <v>1267</v>
      </c>
      <c r="B962" t="s">
        <v>1266</v>
      </c>
      <c r="C962" t="s">
        <v>30</v>
      </c>
    </row>
    <row r="963" spans="1:3" x14ac:dyDescent="0.3">
      <c r="A963" t="s">
        <v>1269</v>
      </c>
      <c r="B963" t="s">
        <v>1268</v>
      </c>
      <c r="C963" t="s">
        <v>30</v>
      </c>
    </row>
    <row r="964" spans="1:3" x14ac:dyDescent="0.3">
      <c r="A964" t="s">
        <v>1271</v>
      </c>
      <c r="B964" t="s">
        <v>1270</v>
      </c>
      <c r="C964" t="s">
        <v>30</v>
      </c>
    </row>
    <row r="965" spans="1:3" x14ac:dyDescent="0.3">
      <c r="A965" t="s">
        <v>1273</v>
      </c>
      <c r="B965" t="s">
        <v>1272</v>
      </c>
      <c r="C965" t="s">
        <v>30</v>
      </c>
    </row>
    <row r="966" spans="1:3" x14ac:dyDescent="0.3">
      <c r="A966" t="s">
        <v>1275</v>
      </c>
      <c r="B966" t="s">
        <v>1274</v>
      </c>
      <c r="C966" t="s">
        <v>30</v>
      </c>
    </row>
    <row r="967" spans="1:3" x14ac:dyDescent="0.3">
      <c r="A967" t="s">
        <v>1277</v>
      </c>
      <c r="B967" t="s">
        <v>1276</v>
      </c>
      <c r="C967" t="s">
        <v>30</v>
      </c>
    </row>
    <row r="968" spans="1:3" x14ac:dyDescent="0.3">
      <c r="A968" t="s">
        <v>1277</v>
      </c>
      <c r="B968" t="s">
        <v>1278</v>
      </c>
      <c r="C968" t="s">
        <v>30</v>
      </c>
    </row>
    <row r="969" spans="1:3" x14ac:dyDescent="0.3">
      <c r="A969" t="s">
        <v>1277</v>
      </c>
      <c r="B969" t="s">
        <v>1279</v>
      </c>
      <c r="C969" t="s">
        <v>30</v>
      </c>
    </row>
    <row r="970" spans="1:3" x14ac:dyDescent="0.3">
      <c r="A970" t="s">
        <v>1281</v>
      </c>
      <c r="B970" t="s">
        <v>1280</v>
      </c>
      <c r="C970" t="s">
        <v>30</v>
      </c>
    </row>
    <row r="971" spans="1:3" x14ac:dyDescent="0.3">
      <c r="A971" t="s">
        <v>1283</v>
      </c>
      <c r="B971" t="s">
        <v>1282</v>
      </c>
      <c r="C971" t="s">
        <v>30</v>
      </c>
    </row>
    <row r="972" spans="1:3" x14ac:dyDescent="0.3">
      <c r="A972" t="s">
        <v>1285</v>
      </c>
      <c r="B972" t="s">
        <v>1284</v>
      </c>
      <c r="C972" t="s">
        <v>30</v>
      </c>
    </row>
    <row r="973" spans="1:3" x14ac:dyDescent="0.3">
      <c r="A973" t="s">
        <v>1287</v>
      </c>
      <c r="B973" t="s">
        <v>1286</v>
      </c>
      <c r="C973" t="s">
        <v>30</v>
      </c>
    </row>
    <row r="974" spans="1:3" x14ac:dyDescent="0.3">
      <c r="A974" t="s">
        <v>1289</v>
      </c>
      <c r="B974" t="s">
        <v>1288</v>
      </c>
      <c r="C974" t="s">
        <v>30</v>
      </c>
    </row>
    <row r="975" spans="1:3" x14ac:dyDescent="0.3">
      <c r="A975" t="s">
        <v>1291</v>
      </c>
      <c r="B975" t="s">
        <v>1290</v>
      </c>
      <c r="C975" t="s">
        <v>30</v>
      </c>
    </row>
    <row r="976" spans="1:3" x14ac:dyDescent="0.3">
      <c r="A976" t="s">
        <v>1291</v>
      </c>
      <c r="B976" t="s">
        <v>1292</v>
      </c>
      <c r="C976" t="s">
        <v>30</v>
      </c>
    </row>
    <row r="977" spans="1:3" x14ac:dyDescent="0.3">
      <c r="A977" t="s">
        <v>1294</v>
      </c>
      <c r="B977" t="s">
        <v>1293</v>
      </c>
      <c r="C977" t="s">
        <v>30</v>
      </c>
    </row>
    <row r="978" spans="1:3" x14ac:dyDescent="0.3">
      <c r="A978" t="s">
        <v>1296</v>
      </c>
      <c r="B978" t="s">
        <v>1295</v>
      </c>
      <c r="C978" t="s">
        <v>30</v>
      </c>
    </row>
    <row r="979" spans="1:3" x14ac:dyDescent="0.3">
      <c r="A979" t="s">
        <v>1298</v>
      </c>
      <c r="B979" t="s">
        <v>1297</v>
      </c>
      <c r="C979" t="s">
        <v>30</v>
      </c>
    </row>
    <row r="980" spans="1:3" x14ac:dyDescent="0.3">
      <c r="A980" t="s">
        <v>1300</v>
      </c>
      <c r="B980" t="s">
        <v>1299</v>
      </c>
      <c r="C980" t="s">
        <v>30</v>
      </c>
    </row>
    <row r="981" spans="1:3" x14ac:dyDescent="0.3">
      <c r="A981" t="s">
        <v>1300</v>
      </c>
      <c r="B981" t="s">
        <v>1301</v>
      </c>
      <c r="C981" t="s">
        <v>30</v>
      </c>
    </row>
    <row r="982" spans="1:3" x14ac:dyDescent="0.3">
      <c r="A982" t="s">
        <v>1303</v>
      </c>
      <c r="B982" t="s">
        <v>1302</v>
      </c>
      <c r="C982" t="s">
        <v>30</v>
      </c>
    </row>
    <row r="983" spans="1:3" x14ac:dyDescent="0.3">
      <c r="A983" t="s">
        <v>1303</v>
      </c>
      <c r="B983" t="s">
        <v>1304</v>
      </c>
      <c r="C983" t="s">
        <v>30</v>
      </c>
    </row>
    <row r="984" spans="1:3" x14ac:dyDescent="0.3">
      <c r="A984" t="s">
        <v>1303</v>
      </c>
      <c r="B984" t="s">
        <v>1305</v>
      </c>
      <c r="C984" t="s">
        <v>30</v>
      </c>
    </row>
    <row r="985" spans="1:3" x14ac:dyDescent="0.3">
      <c r="A985" t="s">
        <v>1307</v>
      </c>
      <c r="B985" t="s">
        <v>1306</v>
      </c>
      <c r="C985" t="s">
        <v>30</v>
      </c>
    </row>
    <row r="986" spans="1:3" x14ac:dyDescent="0.3">
      <c r="A986" t="s">
        <v>1307</v>
      </c>
      <c r="B986" t="s">
        <v>1308</v>
      </c>
      <c r="C986" t="s">
        <v>30</v>
      </c>
    </row>
    <row r="987" spans="1:3" x14ac:dyDescent="0.3">
      <c r="A987" t="s">
        <v>1310</v>
      </c>
      <c r="B987" t="s">
        <v>1309</v>
      </c>
      <c r="C987" t="s">
        <v>30</v>
      </c>
    </row>
    <row r="988" spans="1:3" x14ac:dyDescent="0.3">
      <c r="A988" t="s">
        <v>1310</v>
      </c>
      <c r="B988" t="s">
        <v>1311</v>
      </c>
      <c r="C988" t="s">
        <v>30</v>
      </c>
    </row>
    <row r="989" spans="1:3" x14ac:dyDescent="0.3">
      <c r="A989" t="s">
        <v>1313</v>
      </c>
      <c r="B989" t="s">
        <v>1312</v>
      </c>
      <c r="C989" t="s">
        <v>30</v>
      </c>
    </row>
    <row r="990" spans="1:3" x14ac:dyDescent="0.3">
      <c r="A990" t="s">
        <v>1315</v>
      </c>
      <c r="B990" t="s">
        <v>1314</v>
      </c>
      <c r="C990" t="s">
        <v>30</v>
      </c>
    </row>
    <row r="991" spans="1:3" x14ac:dyDescent="0.3">
      <c r="A991" t="s">
        <v>1315</v>
      </c>
      <c r="B991" t="s">
        <v>1316</v>
      </c>
      <c r="C991" t="s">
        <v>30</v>
      </c>
    </row>
    <row r="992" spans="1:3" x14ac:dyDescent="0.3">
      <c r="A992" t="s">
        <v>1318</v>
      </c>
      <c r="B992" t="s">
        <v>1317</v>
      </c>
      <c r="C992" t="s">
        <v>30</v>
      </c>
    </row>
    <row r="993" spans="1:3" x14ac:dyDescent="0.3">
      <c r="A993" t="s">
        <v>1320</v>
      </c>
      <c r="B993" t="s">
        <v>1319</v>
      </c>
      <c r="C993" t="s">
        <v>30</v>
      </c>
    </row>
    <row r="994" spans="1:3" x14ac:dyDescent="0.3">
      <c r="A994" t="s">
        <v>1322</v>
      </c>
      <c r="B994" t="s">
        <v>1321</v>
      </c>
      <c r="C994" t="s">
        <v>30</v>
      </c>
    </row>
    <row r="995" spans="1:3" x14ac:dyDescent="0.3">
      <c r="A995" t="s">
        <v>1324</v>
      </c>
      <c r="B995" t="s">
        <v>1323</v>
      </c>
      <c r="C995" t="s">
        <v>30</v>
      </c>
    </row>
    <row r="996" spans="1:3" x14ac:dyDescent="0.3">
      <c r="A996" t="s">
        <v>1326</v>
      </c>
      <c r="B996" t="s">
        <v>1325</v>
      </c>
      <c r="C996" t="s">
        <v>30</v>
      </c>
    </row>
    <row r="997" spans="1:3" x14ac:dyDescent="0.3">
      <c r="A997" t="s">
        <v>1326</v>
      </c>
      <c r="B997" t="s">
        <v>1327</v>
      </c>
      <c r="C997" t="s">
        <v>30</v>
      </c>
    </row>
    <row r="998" spans="1:3" x14ac:dyDescent="0.3">
      <c r="A998" t="s">
        <v>1326</v>
      </c>
      <c r="B998" t="s">
        <v>1328</v>
      </c>
      <c r="C998" t="s">
        <v>30</v>
      </c>
    </row>
    <row r="999" spans="1:3" x14ac:dyDescent="0.3">
      <c r="A999" t="s">
        <v>1330</v>
      </c>
      <c r="B999" t="s">
        <v>1329</v>
      </c>
      <c r="C999" t="s">
        <v>30</v>
      </c>
    </row>
    <row r="1000" spans="1:3" x14ac:dyDescent="0.3">
      <c r="A1000" t="s">
        <v>1332</v>
      </c>
      <c r="B1000" t="s">
        <v>1331</v>
      </c>
      <c r="C1000" t="s">
        <v>30</v>
      </c>
    </row>
    <row r="1001" spans="1:3" x14ac:dyDescent="0.3">
      <c r="A1001" t="s">
        <v>1332</v>
      </c>
      <c r="B1001" t="s">
        <v>1333</v>
      </c>
      <c r="C1001" t="s">
        <v>30</v>
      </c>
    </row>
    <row r="1002" spans="1:3" x14ac:dyDescent="0.3">
      <c r="A1002" t="s">
        <v>1335</v>
      </c>
      <c r="B1002" t="s">
        <v>1334</v>
      </c>
      <c r="C1002" t="s">
        <v>30</v>
      </c>
    </row>
    <row r="1003" spans="1:3" x14ac:dyDescent="0.3">
      <c r="A1003" t="s">
        <v>1335</v>
      </c>
      <c r="B1003" t="s">
        <v>1336</v>
      </c>
      <c r="C1003" t="s">
        <v>30</v>
      </c>
    </row>
    <row r="1004" spans="1:3" x14ac:dyDescent="0.3">
      <c r="A1004" t="s">
        <v>1338</v>
      </c>
      <c r="B1004" t="s">
        <v>1337</v>
      </c>
      <c r="C1004" t="s">
        <v>30</v>
      </c>
    </row>
    <row r="1005" spans="1:3" x14ac:dyDescent="0.3">
      <c r="A1005" t="s">
        <v>1338</v>
      </c>
      <c r="B1005" t="s">
        <v>1339</v>
      </c>
      <c r="C1005" t="s">
        <v>30</v>
      </c>
    </row>
    <row r="1006" spans="1:3" x14ac:dyDescent="0.3">
      <c r="A1006" t="s">
        <v>1338</v>
      </c>
      <c r="B1006" t="s">
        <v>1340</v>
      </c>
      <c r="C1006" t="s">
        <v>30</v>
      </c>
    </row>
    <row r="1007" spans="1:3" x14ac:dyDescent="0.3">
      <c r="A1007" t="s">
        <v>1338</v>
      </c>
      <c r="B1007" t="s">
        <v>1341</v>
      </c>
      <c r="C1007" t="s">
        <v>30</v>
      </c>
    </row>
    <row r="1008" spans="1:3" x14ac:dyDescent="0.3">
      <c r="A1008" t="s">
        <v>1338</v>
      </c>
      <c r="B1008" t="s">
        <v>1342</v>
      </c>
      <c r="C1008" t="s">
        <v>30</v>
      </c>
    </row>
    <row r="1009" spans="1:3" x14ac:dyDescent="0.3">
      <c r="A1009" t="s">
        <v>1338</v>
      </c>
      <c r="B1009" t="s">
        <v>1343</v>
      </c>
      <c r="C1009" t="s">
        <v>30</v>
      </c>
    </row>
    <row r="1010" spans="1:3" x14ac:dyDescent="0.3">
      <c r="A1010" t="s">
        <v>1338</v>
      </c>
      <c r="B1010" t="s">
        <v>1344</v>
      </c>
      <c r="C1010" t="s">
        <v>30</v>
      </c>
    </row>
    <row r="1011" spans="1:3" x14ac:dyDescent="0.3">
      <c r="A1011" t="s">
        <v>1338</v>
      </c>
      <c r="B1011" t="s">
        <v>1345</v>
      </c>
      <c r="C1011" t="s">
        <v>30</v>
      </c>
    </row>
    <row r="1012" spans="1:3" x14ac:dyDescent="0.3">
      <c r="A1012" t="s">
        <v>1347</v>
      </c>
      <c r="B1012" t="s">
        <v>1346</v>
      </c>
      <c r="C1012" t="s">
        <v>30</v>
      </c>
    </row>
    <row r="1013" spans="1:3" x14ac:dyDescent="0.3">
      <c r="A1013" t="s">
        <v>1347</v>
      </c>
      <c r="B1013" t="s">
        <v>1348</v>
      </c>
      <c r="C1013" t="s">
        <v>30</v>
      </c>
    </row>
    <row r="1014" spans="1:3" x14ac:dyDescent="0.3">
      <c r="A1014" t="s">
        <v>1347</v>
      </c>
      <c r="B1014" t="s">
        <v>1349</v>
      </c>
      <c r="C1014" t="s">
        <v>30</v>
      </c>
    </row>
    <row r="1015" spans="1:3" x14ac:dyDescent="0.3">
      <c r="A1015" t="s">
        <v>1351</v>
      </c>
      <c r="B1015" t="s">
        <v>1350</v>
      </c>
      <c r="C1015" t="s">
        <v>30</v>
      </c>
    </row>
    <row r="1016" spans="1:3" x14ac:dyDescent="0.3">
      <c r="A1016" t="s">
        <v>1351</v>
      </c>
      <c r="B1016" t="s">
        <v>1352</v>
      </c>
      <c r="C1016" t="s">
        <v>30</v>
      </c>
    </row>
    <row r="1017" spans="1:3" x14ac:dyDescent="0.3">
      <c r="A1017" t="s">
        <v>1351</v>
      </c>
      <c r="B1017" t="s">
        <v>1353</v>
      </c>
      <c r="C1017" t="s">
        <v>30</v>
      </c>
    </row>
    <row r="1018" spans="1:3" x14ac:dyDescent="0.3">
      <c r="A1018" t="s">
        <v>1351</v>
      </c>
      <c r="B1018" t="s">
        <v>1354</v>
      </c>
      <c r="C1018" t="s">
        <v>30</v>
      </c>
    </row>
    <row r="1019" spans="1:3" x14ac:dyDescent="0.3">
      <c r="A1019" t="s">
        <v>1351</v>
      </c>
      <c r="B1019" t="s">
        <v>1355</v>
      </c>
      <c r="C1019" t="s">
        <v>30</v>
      </c>
    </row>
    <row r="1020" spans="1:3" x14ac:dyDescent="0.3">
      <c r="A1020" t="s">
        <v>1357</v>
      </c>
      <c r="B1020" t="s">
        <v>1356</v>
      </c>
      <c r="C1020" t="s">
        <v>30</v>
      </c>
    </row>
    <row r="1021" spans="1:3" x14ac:dyDescent="0.3">
      <c r="A1021" t="s">
        <v>1357</v>
      </c>
      <c r="B1021" t="s">
        <v>1358</v>
      </c>
      <c r="C1021" t="s">
        <v>30</v>
      </c>
    </row>
    <row r="1022" spans="1:3" x14ac:dyDescent="0.3">
      <c r="A1022" t="s">
        <v>1357</v>
      </c>
      <c r="B1022" t="s">
        <v>1359</v>
      </c>
      <c r="C1022" t="s">
        <v>30</v>
      </c>
    </row>
    <row r="1023" spans="1:3" x14ac:dyDescent="0.3">
      <c r="A1023" t="s">
        <v>1357</v>
      </c>
      <c r="B1023" t="s">
        <v>1360</v>
      </c>
      <c r="C1023" t="s">
        <v>30</v>
      </c>
    </row>
    <row r="1024" spans="1:3" x14ac:dyDescent="0.3">
      <c r="A1024" t="s">
        <v>1362</v>
      </c>
      <c r="B1024" t="s">
        <v>1361</v>
      </c>
      <c r="C1024" t="s">
        <v>30</v>
      </c>
    </row>
    <row r="1025" spans="1:3" x14ac:dyDescent="0.3">
      <c r="A1025" t="s">
        <v>1362</v>
      </c>
      <c r="B1025" t="s">
        <v>1363</v>
      </c>
      <c r="C1025" t="s">
        <v>30</v>
      </c>
    </row>
    <row r="1026" spans="1:3" x14ac:dyDescent="0.3">
      <c r="A1026" t="s">
        <v>1365</v>
      </c>
      <c r="B1026" t="s">
        <v>1364</v>
      </c>
      <c r="C1026" t="s">
        <v>30</v>
      </c>
    </row>
    <row r="1027" spans="1:3" x14ac:dyDescent="0.3">
      <c r="A1027" t="s">
        <v>1367</v>
      </c>
      <c r="B1027" t="s">
        <v>1366</v>
      </c>
      <c r="C1027" t="s">
        <v>30</v>
      </c>
    </row>
    <row r="1028" spans="1:3" x14ac:dyDescent="0.3">
      <c r="A1028" t="s">
        <v>1367</v>
      </c>
      <c r="B1028" t="s">
        <v>1368</v>
      </c>
      <c r="C1028" t="s">
        <v>30</v>
      </c>
    </row>
    <row r="1029" spans="1:3" x14ac:dyDescent="0.3">
      <c r="A1029" t="s">
        <v>1370</v>
      </c>
      <c r="B1029" t="s">
        <v>1369</v>
      </c>
      <c r="C1029" t="s">
        <v>30</v>
      </c>
    </row>
    <row r="1030" spans="1:3" x14ac:dyDescent="0.3">
      <c r="A1030" t="s">
        <v>1370</v>
      </c>
      <c r="B1030" t="s">
        <v>1371</v>
      </c>
      <c r="C1030" t="s">
        <v>30</v>
      </c>
    </row>
    <row r="1031" spans="1:3" x14ac:dyDescent="0.3">
      <c r="A1031" t="s">
        <v>1370</v>
      </c>
      <c r="B1031" t="s">
        <v>1372</v>
      </c>
      <c r="C1031" t="s">
        <v>30</v>
      </c>
    </row>
    <row r="1032" spans="1:3" x14ac:dyDescent="0.3">
      <c r="A1032" t="s">
        <v>1370</v>
      </c>
      <c r="B1032" t="s">
        <v>1373</v>
      </c>
      <c r="C1032" t="s">
        <v>30</v>
      </c>
    </row>
    <row r="1033" spans="1:3" x14ac:dyDescent="0.3">
      <c r="A1033" t="s">
        <v>1370</v>
      </c>
      <c r="B1033" t="s">
        <v>1374</v>
      </c>
      <c r="C1033" t="s">
        <v>30</v>
      </c>
    </row>
    <row r="1034" spans="1:3" x14ac:dyDescent="0.3">
      <c r="A1034" t="s">
        <v>1370</v>
      </c>
      <c r="B1034" t="s">
        <v>1375</v>
      </c>
      <c r="C1034" t="s">
        <v>30</v>
      </c>
    </row>
    <row r="1035" spans="1:3" x14ac:dyDescent="0.3">
      <c r="A1035" t="s">
        <v>1370</v>
      </c>
      <c r="B1035" t="s">
        <v>1376</v>
      </c>
      <c r="C1035" t="s">
        <v>30</v>
      </c>
    </row>
    <row r="1036" spans="1:3" x14ac:dyDescent="0.3">
      <c r="A1036" t="s">
        <v>1370</v>
      </c>
      <c r="B1036" t="s">
        <v>1377</v>
      </c>
      <c r="C1036" t="s">
        <v>30</v>
      </c>
    </row>
    <row r="1037" spans="1:3" x14ac:dyDescent="0.3">
      <c r="A1037" t="s">
        <v>1370</v>
      </c>
      <c r="B1037" t="s">
        <v>1378</v>
      </c>
      <c r="C1037" t="s">
        <v>30</v>
      </c>
    </row>
    <row r="1038" spans="1:3" x14ac:dyDescent="0.3">
      <c r="A1038" t="s">
        <v>1380</v>
      </c>
      <c r="B1038" t="s">
        <v>1379</v>
      </c>
      <c r="C1038" t="s">
        <v>30</v>
      </c>
    </row>
    <row r="1039" spans="1:3" x14ac:dyDescent="0.3">
      <c r="A1039" t="s">
        <v>1380</v>
      </c>
      <c r="B1039" t="s">
        <v>1381</v>
      </c>
      <c r="C1039" t="s">
        <v>30</v>
      </c>
    </row>
    <row r="1040" spans="1:3" x14ac:dyDescent="0.3">
      <c r="A1040" t="s">
        <v>1383</v>
      </c>
      <c r="B1040" t="s">
        <v>1382</v>
      </c>
      <c r="C1040" t="s">
        <v>30</v>
      </c>
    </row>
    <row r="1041" spans="1:3" x14ac:dyDescent="0.3">
      <c r="A1041" t="s">
        <v>1383</v>
      </c>
      <c r="B1041" t="s">
        <v>1384</v>
      </c>
      <c r="C1041" t="s">
        <v>30</v>
      </c>
    </row>
    <row r="1042" spans="1:3" x14ac:dyDescent="0.3">
      <c r="A1042" t="s">
        <v>1386</v>
      </c>
      <c r="B1042" t="s">
        <v>1385</v>
      </c>
      <c r="C1042" t="s">
        <v>30</v>
      </c>
    </row>
    <row r="1043" spans="1:3" x14ac:dyDescent="0.3">
      <c r="A1043" t="s">
        <v>1386</v>
      </c>
      <c r="B1043" t="s">
        <v>1387</v>
      </c>
      <c r="C1043" t="s">
        <v>30</v>
      </c>
    </row>
    <row r="1044" spans="1:3" x14ac:dyDescent="0.3">
      <c r="A1044" t="s">
        <v>1389</v>
      </c>
      <c r="B1044" t="s">
        <v>1388</v>
      </c>
      <c r="C1044" t="s">
        <v>30</v>
      </c>
    </row>
    <row r="1045" spans="1:3" x14ac:dyDescent="0.3">
      <c r="A1045" t="s">
        <v>1391</v>
      </c>
      <c r="B1045" t="s">
        <v>1390</v>
      </c>
      <c r="C1045" t="s">
        <v>30</v>
      </c>
    </row>
    <row r="1046" spans="1:3" x14ac:dyDescent="0.3">
      <c r="A1046" t="s">
        <v>1391</v>
      </c>
      <c r="B1046" t="s">
        <v>1392</v>
      </c>
      <c r="C1046" t="s">
        <v>30</v>
      </c>
    </row>
    <row r="1047" spans="1:3" x14ac:dyDescent="0.3">
      <c r="A1047" t="s">
        <v>1391</v>
      </c>
      <c r="B1047" t="s">
        <v>1393</v>
      </c>
      <c r="C1047" t="s">
        <v>30</v>
      </c>
    </row>
    <row r="1048" spans="1:3" x14ac:dyDescent="0.3">
      <c r="A1048" t="s">
        <v>1391</v>
      </c>
      <c r="B1048" t="s">
        <v>1394</v>
      </c>
      <c r="C1048" t="s">
        <v>30</v>
      </c>
    </row>
    <row r="1049" spans="1:3" x14ac:dyDescent="0.3">
      <c r="A1049" t="s">
        <v>1391</v>
      </c>
      <c r="B1049" t="s">
        <v>1395</v>
      </c>
      <c r="C1049" t="s">
        <v>30</v>
      </c>
    </row>
    <row r="1050" spans="1:3" x14ac:dyDescent="0.3">
      <c r="A1050" t="s">
        <v>1391</v>
      </c>
      <c r="B1050" t="s">
        <v>1396</v>
      </c>
      <c r="C1050" t="s">
        <v>30</v>
      </c>
    </row>
    <row r="1051" spans="1:3" x14ac:dyDescent="0.3">
      <c r="A1051" t="s">
        <v>1391</v>
      </c>
      <c r="B1051" t="s">
        <v>1397</v>
      </c>
      <c r="C1051" t="s">
        <v>30</v>
      </c>
    </row>
    <row r="1052" spans="1:3" x14ac:dyDescent="0.3">
      <c r="A1052" t="s">
        <v>1391</v>
      </c>
      <c r="B1052" t="s">
        <v>1398</v>
      </c>
      <c r="C1052" t="s">
        <v>30</v>
      </c>
    </row>
    <row r="1053" spans="1:3" x14ac:dyDescent="0.3">
      <c r="A1053" t="s">
        <v>1400</v>
      </c>
      <c r="B1053" t="s">
        <v>1399</v>
      </c>
      <c r="C1053" t="s">
        <v>30</v>
      </c>
    </row>
    <row r="1054" spans="1:3" x14ac:dyDescent="0.3">
      <c r="A1054" t="s">
        <v>1402</v>
      </c>
      <c r="B1054" t="s">
        <v>1401</v>
      </c>
      <c r="C1054" t="s">
        <v>30</v>
      </c>
    </row>
    <row r="1055" spans="1:3" x14ac:dyDescent="0.3">
      <c r="A1055" t="s">
        <v>1402</v>
      </c>
      <c r="B1055" t="s">
        <v>1403</v>
      </c>
      <c r="C1055" t="s">
        <v>30</v>
      </c>
    </row>
    <row r="1056" spans="1:3" x14ac:dyDescent="0.3">
      <c r="A1056" t="s">
        <v>1402</v>
      </c>
      <c r="B1056" t="s">
        <v>1404</v>
      </c>
      <c r="C1056" t="s">
        <v>30</v>
      </c>
    </row>
    <row r="1057" spans="1:3" x14ac:dyDescent="0.3">
      <c r="A1057" t="s">
        <v>1402</v>
      </c>
      <c r="B1057" t="s">
        <v>1405</v>
      </c>
      <c r="C1057" t="s">
        <v>30</v>
      </c>
    </row>
    <row r="1058" spans="1:3" x14ac:dyDescent="0.3">
      <c r="A1058" t="s">
        <v>1407</v>
      </c>
      <c r="B1058" t="s">
        <v>1406</v>
      </c>
      <c r="C1058" t="s">
        <v>30</v>
      </c>
    </row>
    <row r="1059" spans="1:3" x14ac:dyDescent="0.3">
      <c r="A1059" t="s">
        <v>1409</v>
      </c>
      <c r="B1059" t="s">
        <v>1408</v>
      </c>
      <c r="C1059" t="s">
        <v>30</v>
      </c>
    </row>
    <row r="1060" spans="1:3" x14ac:dyDescent="0.3">
      <c r="A1060" t="s">
        <v>1411</v>
      </c>
      <c r="B1060" t="s">
        <v>1410</v>
      </c>
      <c r="C1060" t="s">
        <v>30</v>
      </c>
    </row>
    <row r="1061" spans="1:3" x14ac:dyDescent="0.3">
      <c r="A1061" t="s">
        <v>1413</v>
      </c>
      <c r="B1061" t="s">
        <v>1412</v>
      </c>
      <c r="C1061" t="s">
        <v>30</v>
      </c>
    </row>
    <row r="1062" spans="1:3" x14ac:dyDescent="0.3">
      <c r="A1062" t="s">
        <v>1415</v>
      </c>
      <c r="B1062" t="s">
        <v>1414</v>
      </c>
      <c r="C1062" t="s">
        <v>30</v>
      </c>
    </row>
    <row r="1063" spans="1:3" x14ac:dyDescent="0.3">
      <c r="A1063" t="s">
        <v>1417</v>
      </c>
      <c r="B1063" t="s">
        <v>1416</v>
      </c>
      <c r="C1063" t="s">
        <v>30</v>
      </c>
    </row>
    <row r="1064" spans="1:3" x14ac:dyDescent="0.3">
      <c r="A1064" t="s">
        <v>1419</v>
      </c>
      <c r="B1064" t="s">
        <v>1418</v>
      </c>
      <c r="C1064" t="s">
        <v>73</v>
      </c>
    </row>
    <row r="1065" spans="1:3" x14ac:dyDescent="0.3">
      <c r="A1065" t="s">
        <v>1419</v>
      </c>
      <c r="B1065" t="s">
        <v>1420</v>
      </c>
      <c r="C1065" t="s">
        <v>73</v>
      </c>
    </row>
    <row r="1066" spans="1:3" x14ac:dyDescent="0.3">
      <c r="A1066" t="s">
        <v>1419</v>
      </c>
      <c r="B1066" t="s">
        <v>1421</v>
      </c>
      <c r="C1066" t="s">
        <v>73</v>
      </c>
    </row>
    <row r="1067" spans="1:3" x14ac:dyDescent="0.3">
      <c r="A1067" t="s">
        <v>1419</v>
      </c>
      <c r="B1067" t="s">
        <v>1422</v>
      </c>
      <c r="C1067" t="s">
        <v>73</v>
      </c>
    </row>
    <row r="1068" spans="1:3" x14ac:dyDescent="0.3">
      <c r="A1068" t="s">
        <v>1419</v>
      </c>
      <c r="B1068" t="s">
        <v>1423</v>
      </c>
      <c r="C1068" t="s">
        <v>73</v>
      </c>
    </row>
    <row r="1069" spans="1:3" x14ac:dyDescent="0.3">
      <c r="A1069" t="s">
        <v>1419</v>
      </c>
      <c r="B1069" t="s">
        <v>1424</v>
      </c>
      <c r="C1069" t="s">
        <v>73</v>
      </c>
    </row>
    <row r="1070" spans="1:3" x14ac:dyDescent="0.3">
      <c r="A1070" t="s">
        <v>1419</v>
      </c>
      <c r="B1070" t="s">
        <v>1425</v>
      </c>
      <c r="C1070" t="s">
        <v>73</v>
      </c>
    </row>
    <row r="1071" spans="1:3" x14ac:dyDescent="0.3">
      <c r="A1071" t="s">
        <v>1419</v>
      </c>
      <c r="B1071" t="s">
        <v>1426</v>
      </c>
      <c r="C1071" t="s">
        <v>73</v>
      </c>
    </row>
    <row r="1072" spans="1:3" x14ac:dyDescent="0.3">
      <c r="A1072" t="s">
        <v>1419</v>
      </c>
      <c r="B1072" t="s">
        <v>1427</v>
      </c>
      <c r="C1072" t="s">
        <v>73</v>
      </c>
    </row>
    <row r="1073" spans="1:3" x14ac:dyDescent="0.3">
      <c r="A1073" t="s">
        <v>1419</v>
      </c>
      <c r="B1073" t="s">
        <v>1428</v>
      </c>
      <c r="C1073" t="s">
        <v>73</v>
      </c>
    </row>
    <row r="1074" spans="1:3" x14ac:dyDescent="0.3">
      <c r="A1074" t="s">
        <v>1419</v>
      </c>
      <c r="B1074" t="s">
        <v>1429</v>
      </c>
      <c r="C1074" t="s">
        <v>73</v>
      </c>
    </row>
    <row r="1075" spans="1:3" x14ac:dyDescent="0.3">
      <c r="A1075" t="s">
        <v>1419</v>
      </c>
      <c r="B1075" t="s">
        <v>1430</v>
      </c>
      <c r="C1075" t="s">
        <v>73</v>
      </c>
    </row>
    <row r="1076" spans="1:3" x14ac:dyDescent="0.3">
      <c r="A1076" t="s">
        <v>1419</v>
      </c>
      <c r="B1076" t="s">
        <v>1431</v>
      </c>
      <c r="C1076" t="s">
        <v>73</v>
      </c>
    </row>
    <row r="1077" spans="1:3" x14ac:dyDescent="0.3">
      <c r="A1077" t="s">
        <v>1419</v>
      </c>
      <c r="B1077" t="s">
        <v>1432</v>
      </c>
      <c r="C1077" t="s">
        <v>73</v>
      </c>
    </row>
    <row r="1078" spans="1:3" x14ac:dyDescent="0.3">
      <c r="A1078" t="s">
        <v>1434</v>
      </c>
      <c r="B1078" t="s">
        <v>1433</v>
      </c>
      <c r="C1078" t="s">
        <v>73</v>
      </c>
    </row>
    <row r="1079" spans="1:3" x14ac:dyDescent="0.3">
      <c r="A1079" t="s">
        <v>1436</v>
      </c>
      <c r="B1079" t="s">
        <v>1435</v>
      </c>
      <c r="C1079" t="s">
        <v>73</v>
      </c>
    </row>
    <row r="1080" spans="1:3" x14ac:dyDescent="0.3">
      <c r="A1080" t="s">
        <v>1438</v>
      </c>
      <c r="B1080" t="s">
        <v>1437</v>
      </c>
      <c r="C1080" t="s">
        <v>73</v>
      </c>
    </row>
    <row r="1081" spans="1:3" x14ac:dyDescent="0.3">
      <c r="A1081" t="s">
        <v>1438</v>
      </c>
      <c r="B1081" t="s">
        <v>1439</v>
      </c>
      <c r="C1081" t="s">
        <v>73</v>
      </c>
    </row>
    <row r="1082" spans="1:3" x14ac:dyDescent="0.3">
      <c r="A1082" t="s">
        <v>1438</v>
      </c>
      <c r="B1082" t="s">
        <v>1440</v>
      </c>
      <c r="C1082" t="s">
        <v>73</v>
      </c>
    </row>
    <row r="1083" spans="1:3" x14ac:dyDescent="0.3">
      <c r="A1083" t="s">
        <v>1438</v>
      </c>
      <c r="B1083" t="s">
        <v>1441</v>
      </c>
      <c r="C1083" t="s">
        <v>73</v>
      </c>
    </row>
    <row r="1084" spans="1:3" x14ac:dyDescent="0.3">
      <c r="A1084" t="s">
        <v>1438</v>
      </c>
      <c r="B1084" t="s">
        <v>1442</v>
      </c>
      <c r="C1084" t="s">
        <v>73</v>
      </c>
    </row>
    <row r="1085" spans="1:3" x14ac:dyDescent="0.3">
      <c r="A1085" t="s">
        <v>1444</v>
      </c>
      <c r="B1085" t="s">
        <v>1443</v>
      </c>
      <c r="C1085" t="s">
        <v>73</v>
      </c>
    </row>
    <row r="1086" spans="1:3" x14ac:dyDescent="0.3">
      <c r="A1086" t="s">
        <v>1444</v>
      </c>
      <c r="B1086" t="s">
        <v>1445</v>
      </c>
      <c r="C1086" t="s">
        <v>73</v>
      </c>
    </row>
    <row r="1087" spans="1:3" x14ac:dyDescent="0.3">
      <c r="A1087" t="s">
        <v>1444</v>
      </c>
      <c r="B1087" t="s">
        <v>1446</v>
      </c>
      <c r="C1087" t="s">
        <v>73</v>
      </c>
    </row>
    <row r="1088" spans="1:3" x14ac:dyDescent="0.3">
      <c r="A1088" t="s">
        <v>1444</v>
      </c>
      <c r="B1088" t="s">
        <v>1447</v>
      </c>
      <c r="C1088" t="s">
        <v>73</v>
      </c>
    </row>
    <row r="1089" spans="1:3" x14ac:dyDescent="0.3">
      <c r="A1089" t="s">
        <v>1444</v>
      </c>
      <c r="B1089" t="s">
        <v>1448</v>
      </c>
      <c r="C1089" t="s">
        <v>73</v>
      </c>
    </row>
    <row r="1090" spans="1:3" x14ac:dyDescent="0.3">
      <c r="A1090" t="s">
        <v>1450</v>
      </c>
      <c r="B1090" t="s">
        <v>1449</v>
      </c>
      <c r="C1090" t="s">
        <v>73</v>
      </c>
    </row>
    <row r="1091" spans="1:3" x14ac:dyDescent="0.3">
      <c r="A1091" t="s">
        <v>1450</v>
      </c>
      <c r="B1091" t="s">
        <v>1451</v>
      </c>
      <c r="C1091" t="s">
        <v>73</v>
      </c>
    </row>
    <row r="1092" spans="1:3" x14ac:dyDescent="0.3">
      <c r="A1092" t="s">
        <v>1450</v>
      </c>
      <c r="B1092" t="s">
        <v>1452</v>
      </c>
      <c r="C1092" t="s">
        <v>73</v>
      </c>
    </row>
    <row r="1093" spans="1:3" x14ac:dyDescent="0.3">
      <c r="A1093" t="s">
        <v>1450</v>
      </c>
      <c r="B1093" t="s">
        <v>1453</v>
      </c>
      <c r="C1093" t="s">
        <v>73</v>
      </c>
    </row>
    <row r="1094" spans="1:3" x14ac:dyDescent="0.3">
      <c r="A1094" t="s">
        <v>1450</v>
      </c>
      <c r="B1094" t="s">
        <v>1454</v>
      </c>
      <c r="C1094" t="s">
        <v>73</v>
      </c>
    </row>
    <row r="1095" spans="1:3" x14ac:dyDescent="0.3">
      <c r="A1095" t="s">
        <v>1450</v>
      </c>
      <c r="B1095" t="s">
        <v>1455</v>
      </c>
      <c r="C1095" t="s">
        <v>73</v>
      </c>
    </row>
    <row r="1096" spans="1:3" x14ac:dyDescent="0.3">
      <c r="A1096" t="s">
        <v>1450</v>
      </c>
      <c r="B1096" t="s">
        <v>1456</v>
      </c>
      <c r="C1096" t="s">
        <v>73</v>
      </c>
    </row>
    <row r="1097" spans="1:3" x14ac:dyDescent="0.3">
      <c r="A1097" t="s">
        <v>1450</v>
      </c>
      <c r="B1097" t="s">
        <v>1457</v>
      </c>
      <c r="C1097" t="s">
        <v>73</v>
      </c>
    </row>
    <row r="1098" spans="1:3" x14ac:dyDescent="0.3">
      <c r="A1098" t="s">
        <v>1450</v>
      </c>
      <c r="B1098" t="s">
        <v>1458</v>
      </c>
      <c r="C1098" t="s">
        <v>73</v>
      </c>
    </row>
    <row r="1099" spans="1:3" x14ac:dyDescent="0.3">
      <c r="A1099" t="s">
        <v>1450</v>
      </c>
      <c r="B1099" t="s">
        <v>1459</v>
      </c>
      <c r="C1099" t="s">
        <v>73</v>
      </c>
    </row>
    <row r="1100" spans="1:3" x14ac:dyDescent="0.3">
      <c r="A1100" t="s">
        <v>1450</v>
      </c>
      <c r="B1100" t="s">
        <v>1460</v>
      </c>
      <c r="C1100" t="s">
        <v>73</v>
      </c>
    </row>
    <row r="1101" spans="1:3" x14ac:dyDescent="0.3">
      <c r="A1101" t="s">
        <v>1450</v>
      </c>
      <c r="B1101" t="s">
        <v>1461</v>
      </c>
      <c r="C1101" t="s">
        <v>73</v>
      </c>
    </row>
    <row r="1102" spans="1:3" x14ac:dyDescent="0.3">
      <c r="A1102" t="s">
        <v>1450</v>
      </c>
      <c r="B1102" t="s">
        <v>1462</v>
      </c>
      <c r="C1102" t="s">
        <v>73</v>
      </c>
    </row>
    <row r="1103" spans="1:3" x14ac:dyDescent="0.3">
      <c r="A1103" t="s">
        <v>1450</v>
      </c>
      <c r="B1103" t="s">
        <v>1463</v>
      </c>
      <c r="C1103" t="s">
        <v>73</v>
      </c>
    </row>
    <row r="1104" spans="1:3" x14ac:dyDescent="0.3">
      <c r="A1104" t="s">
        <v>1450</v>
      </c>
      <c r="B1104" t="s">
        <v>1464</v>
      </c>
      <c r="C1104" t="s">
        <v>73</v>
      </c>
    </row>
    <row r="1105" spans="1:3" x14ac:dyDescent="0.3">
      <c r="A1105" t="s">
        <v>1450</v>
      </c>
      <c r="B1105" t="s">
        <v>1465</v>
      </c>
      <c r="C1105" t="s">
        <v>73</v>
      </c>
    </row>
    <row r="1106" spans="1:3" x14ac:dyDescent="0.3">
      <c r="A1106" t="s">
        <v>1450</v>
      </c>
      <c r="B1106" t="s">
        <v>1466</v>
      </c>
      <c r="C1106" t="s">
        <v>73</v>
      </c>
    </row>
    <row r="1107" spans="1:3" x14ac:dyDescent="0.3">
      <c r="A1107" t="s">
        <v>1450</v>
      </c>
      <c r="B1107" t="s">
        <v>1467</v>
      </c>
      <c r="C1107" t="s">
        <v>73</v>
      </c>
    </row>
    <row r="1108" spans="1:3" x14ac:dyDescent="0.3">
      <c r="A1108" t="s">
        <v>1450</v>
      </c>
      <c r="B1108" t="s">
        <v>1468</v>
      </c>
      <c r="C1108" t="s">
        <v>73</v>
      </c>
    </row>
    <row r="1109" spans="1:3" x14ac:dyDescent="0.3">
      <c r="A1109" t="s">
        <v>1450</v>
      </c>
      <c r="B1109" t="s">
        <v>1469</v>
      </c>
      <c r="C1109" t="s">
        <v>73</v>
      </c>
    </row>
    <row r="1110" spans="1:3" x14ac:dyDescent="0.3">
      <c r="A1110" t="s">
        <v>1450</v>
      </c>
      <c r="B1110" t="s">
        <v>1470</v>
      </c>
      <c r="C1110" t="s">
        <v>73</v>
      </c>
    </row>
    <row r="1111" spans="1:3" x14ac:dyDescent="0.3">
      <c r="A1111" t="s">
        <v>1472</v>
      </c>
      <c r="B1111" t="s">
        <v>1471</v>
      </c>
      <c r="C1111" t="s">
        <v>30</v>
      </c>
    </row>
    <row r="1112" spans="1:3" x14ac:dyDescent="0.3">
      <c r="A1112" t="s">
        <v>1474</v>
      </c>
      <c r="B1112" t="s">
        <v>1473</v>
      </c>
      <c r="C1112" t="s">
        <v>30</v>
      </c>
    </row>
    <row r="1113" spans="1:3" x14ac:dyDescent="0.3">
      <c r="A1113" t="s">
        <v>1474</v>
      </c>
      <c r="B1113" t="s">
        <v>1475</v>
      </c>
      <c r="C1113" t="s">
        <v>30</v>
      </c>
    </row>
    <row r="1114" spans="1:3" x14ac:dyDescent="0.3">
      <c r="A1114" t="s">
        <v>1474</v>
      </c>
      <c r="B1114" t="s">
        <v>1476</v>
      </c>
      <c r="C1114" t="s">
        <v>30</v>
      </c>
    </row>
    <row r="1115" spans="1:3" x14ac:dyDescent="0.3">
      <c r="A1115" t="s">
        <v>1474</v>
      </c>
      <c r="B1115" t="s">
        <v>1477</v>
      </c>
      <c r="C1115" t="s">
        <v>30</v>
      </c>
    </row>
    <row r="1116" spans="1:3" x14ac:dyDescent="0.3">
      <c r="A1116" t="s">
        <v>1474</v>
      </c>
      <c r="B1116" t="s">
        <v>1478</v>
      </c>
      <c r="C1116" t="s">
        <v>30</v>
      </c>
    </row>
    <row r="1117" spans="1:3" x14ac:dyDescent="0.3">
      <c r="A1117" t="s">
        <v>1480</v>
      </c>
      <c r="B1117" t="s">
        <v>1479</v>
      </c>
      <c r="C1117" t="s">
        <v>30</v>
      </c>
    </row>
    <row r="1118" spans="1:3" x14ac:dyDescent="0.3">
      <c r="A1118" t="s">
        <v>1482</v>
      </c>
      <c r="B1118" t="s">
        <v>1481</v>
      </c>
      <c r="C1118" t="s">
        <v>30</v>
      </c>
    </row>
    <row r="1119" spans="1:3" x14ac:dyDescent="0.3">
      <c r="A1119" t="s">
        <v>1484</v>
      </c>
      <c r="B1119" t="s">
        <v>1483</v>
      </c>
      <c r="C1119" t="s">
        <v>30</v>
      </c>
    </row>
    <row r="1120" spans="1:3" x14ac:dyDescent="0.3">
      <c r="A1120" t="s">
        <v>1486</v>
      </c>
      <c r="B1120" t="s">
        <v>1485</v>
      </c>
      <c r="C1120" t="s">
        <v>30</v>
      </c>
    </row>
    <row r="1121" spans="1:3" x14ac:dyDescent="0.3">
      <c r="A1121" t="s">
        <v>1488</v>
      </c>
      <c r="B1121" t="s">
        <v>1487</v>
      </c>
      <c r="C1121" t="s">
        <v>30</v>
      </c>
    </row>
    <row r="1122" spans="1:3" x14ac:dyDescent="0.3">
      <c r="A1122" t="s">
        <v>1490</v>
      </c>
      <c r="B1122" t="s">
        <v>1489</v>
      </c>
      <c r="C1122" t="s">
        <v>30</v>
      </c>
    </row>
    <row r="1123" spans="1:3" x14ac:dyDescent="0.3">
      <c r="A1123" t="s">
        <v>1490</v>
      </c>
      <c r="B1123" t="s">
        <v>1491</v>
      </c>
      <c r="C1123" t="s">
        <v>30</v>
      </c>
    </row>
    <row r="1124" spans="1:3" x14ac:dyDescent="0.3">
      <c r="A1124" t="s">
        <v>1493</v>
      </c>
      <c r="B1124" t="s">
        <v>1492</v>
      </c>
      <c r="C1124" t="s">
        <v>30</v>
      </c>
    </row>
    <row r="1125" spans="1:3" x14ac:dyDescent="0.3">
      <c r="A1125" t="s">
        <v>1495</v>
      </c>
      <c r="B1125" t="s">
        <v>1494</v>
      </c>
      <c r="C1125" t="s">
        <v>30</v>
      </c>
    </row>
    <row r="1126" spans="1:3" x14ac:dyDescent="0.3">
      <c r="A1126" t="s">
        <v>1495</v>
      </c>
      <c r="B1126" t="s">
        <v>1496</v>
      </c>
      <c r="C1126" t="s">
        <v>30</v>
      </c>
    </row>
    <row r="1127" spans="1:3" x14ac:dyDescent="0.3">
      <c r="A1127" t="s">
        <v>1498</v>
      </c>
      <c r="B1127" t="s">
        <v>1497</v>
      </c>
      <c r="C1127" t="s">
        <v>30</v>
      </c>
    </row>
    <row r="1128" spans="1:3" x14ac:dyDescent="0.3">
      <c r="A1128" t="s">
        <v>1498</v>
      </c>
      <c r="B1128" t="s">
        <v>1499</v>
      </c>
      <c r="C1128" t="s">
        <v>30</v>
      </c>
    </row>
    <row r="1129" spans="1:3" x14ac:dyDescent="0.3">
      <c r="A1129" t="s">
        <v>1498</v>
      </c>
      <c r="B1129" t="s">
        <v>1500</v>
      </c>
      <c r="C1129" t="s">
        <v>30</v>
      </c>
    </row>
    <row r="1130" spans="1:3" x14ac:dyDescent="0.3">
      <c r="A1130" t="s">
        <v>1502</v>
      </c>
      <c r="B1130" t="s">
        <v>1501</v>
      </c>
      <c r="C1130" t="s">
        <v>30</v>
      </c>
    </row>
    <row r="1131" spans="1:3" x14ac:dyDescent="0.3">
      <c r="A1131" t="s">
        <v>1502</v>
      </c>
      <c r="B1131" t="s">
        <v>1503</v>
      </c>
      <c r="C1131" t="s">
        <v>30</v>
      </c>
    </row>
    <row r="1132" spans="1:3" x14ac:dyDescent="0.3">
      <c r="A1132" t="s">
        <v>1502</v>
      </c>
      <c r="B1132" t="s">
        <v>1504</v>
      </c>
      <c r="C1132" t="s">
        <v>30</v>
      </c>
    </row>
    <row r="1133" spans="1:3" x14ac:dyDescent="0.3">
      <c r="A1133" t="s">
        <v>1502</v>
      </c>
      <c r="B1133" t="s">
        <v>1505</v>
      </c>
      <c r="C1133" t="s">
        <v>30</v>
      </c>
    </row>
    <row r="1134" spans="1:3" x14ac:dyDescent="0.3">
      <c r="A1134" t="s">
        <v>1502</v>
      </c>
      <c r="B1134" t="s">
        <v>1506</v>
      </c>
      <c r="C1134" t="s">
        <v>30</v>
      </c>
    </row>
    <row r="1135" spans="1:3" x14ac:dyDescent="0.3">
      <c r="A1135" t="s">
        <v>1508</v>
      </c>
      <c r="B1135" t="s">
        <v>1507</v>
      </c>
      <c r="C1135" t="s">
        <v>30</v>
      </c>
    </row>
    <row r="1136" spans="1:3" x14ac:dyDescent="0.3">
      <c r="A1136" t="s">
        <v>1510</v>
      </c>
      <c r="B1136" t="s">
        <v>1509</v>
      </c>
      <c r="C1136" t="s">
        <v>30</v>
      </c>
    </row>
    <row r="1137" spans="1:3" x14ac:dyDescent="0.3">
      <c r="A1137" t="s">
        <v>1512</v>
      </c>
      <c r="B1137" t="s">
        <v>1511</v>
      </c>
      <c r="C1137" t="s">
        <v>30</v>
      </c>
    </row>
    <row r="1138" spans="1:3" x14ac:dyDescent="0.3">
      <c r="A1138" t="s">
        <v>1512</v>
      </c>
      <c r="B1138" t="s">
        <v>1513</v>
      </c>
      <c r="C1138" t="s">
        <v>30</v>
      </c>
    </row>
    <row r="1139" spans="1:3" x14ac:dyDescent="0.3">
      <c r="A1139" t="s">
        <v>1515</v>
      </c>
      <c r="B1139" t="s">
        <v>1514</v>
      </c>
      <c r="C1139" t="s">
        <v>30</v>
      </c>
    </row>
    <row r="1140" spans="1:3" x14ac:dyDescent="0.3">
      <c r="A1140" t="s">
        <v>1517</v>
      </c>
      <c r="B1140" t="s">
        <v>1516</v>
      </c>
      <c r="C1140" t="s">
        <v>30</v>
      </c>
    </row>
    <row r="1141" spans="1:3" x14ac:dyDescent="0.3">
      <c r="A1141" t="s">
        <v>1517</v>
      </c>
      <c r="B1141" t="s">
        <v>1518</v>
      </c>
      <c r="C1141" t="s">
        <v>30</v>
      </c>
    </row>
    <row r="1142" spans="1:3" x14ac:dyDescent="0.3">
      <c r="A1142" t="s">
        <v>1517</v>
      </c>
      <c r="B1142" t="s">
        <v>1519</v>
      </c>
      <c r="C1142" t="s">
        <v>30</v>
      </c>
    </row>
    <row r="1143" spans="1:3" x14ac:dyDescent="0.3">
      <c r="A1143" t="s">
        <v>1521</v>
      </c>
      <c r="B1143" t="s">
        <v>1520</v>
      </c>
      <c r="C1143" t="s">
        <v>30</v>
      </c>
    </row>
    <row r="1144" spans="1:3" x14ac:dyDescent="0.3">
      <c r="A1144" t="s">
        <v>1521</v>
      </c>
      <c r="B1144" t="s">
        <v>1522</v>
      </c>
      <c r="C1144" t="s">
        <v>30</v>
      </c>
    </row>
    <row r="1145" spans="1:3" x14ac:dyDescent="0.3">
      <c r="A1145" t="s">
        <v>1521</v>
      </c>
      <c r="B1145" t="s">
        <v>1523</v>
      </c>
      <c r="C1145" t="s">
        <v>30</v>
      </c>
    </row>
    <row r="1146" spans="1:3" x14ac:dyDescent="0.3">
      <c r="A1146" t="s">
        <v>1525</v>
      </c>
      <c r="B1146" t="s">
        <v>1524</v>
      </c>
      <c r="C1146" t="s">
        <v>30</v>
      </c>
    </row>
    <row r="1147" spans="1:3" x14ac:dyDescent="0.3">
      <c r="A1147" t="s">
        <v>1527</v>
      </c>
      <c r="B1147" t="s">
        <v>1526</v>
      </c>
      <c r="C1147" t="s">
        <v>30</v>
      </c>
    </row>
    <row r="1148" spans="1:3" x14ac:dyDescent="0.3">
      <c r="A1148" t="s">
        <v>1529</v>
      </c>
      <c r="B1148" t="s">
        <v>1528</v>
      </c>
      <c r="C1148" t="s">
        <v>30</v>
      </c>
    </row>
    <row r="1149" spans="1:3" x14ac:dyDescent="0.3">
      <c r="A1149" t="s">
        <v>1529</v>
      </c>
      <c r="B1149" t="s">
        <v>1530</v>
      </c>
      <c r="C1149" t="s">
        <v>30</v>
      </c>
    </row>
    <row r="1150" spans="1:3" x14ac:dyDescent="0.3">
      <c r="A1150" t="s">
        <v>1532</v>
      </c>
      <c r="B1150" t="s">
        <v>1531</v>
      </c>
      <c r="C1150" t="s">
        <v>30</v>
      </c>
    </row>
    <row r="1151" spans="1:3" x14ac:dyDescent="0.3">
      <c r="A1151" t="s">
        <v>1532</v>
      </c>
      <c r="B1151" t="s">
        <v>1533</v>
      </c>
      <c r="C1151" t="s">
        <v>30</v>
      </c>
    </row>
    <row r="1152" spans="1:3" x14ac:dyDescent="0.3">
      <c r="A1152" t="s">
        <v>1532</v>
      </c>
      <c r="B1152" t="s">
        <v>1534</v>
      </c>
      <c r="C1152" t="s">
        <v>30</v>
      </c>
    </row>
    <row r="1153" spans="1:3" x14ac:dyDescent="0.3">
      <c r="A1153" t="s">
        <v>1532</v>
      </c>
      <c r="B1153" t="s">
        <v>1535</v>
      </c>
      <c r="C1153" t="s">
        <v>30</v>
      </c>
    </row>
    <row r="1154" spans="1:3" x14ac:dyDescent="0.3">
      <c r="A1154" t="s">
        <v>1537</v>
      </c>
      <c r="B1154" t="s">
        <v>1536</v>
      </c>
      <c r="C1154" t="s">
        <v>30</v>
      </c>
    </row>
    <row r="1155" spans="1:3" x14ac:dyDescent="0.3">
      <c r="A1155" t="s">
        <v>1539</v>
      </c>
      <c r="B1155" t="s">
        <v>1538</v>
      </c>
      <c r="C1155" t="s">
        <v>30</v>
      </c>
    </row>
    <row r="1156" spans="1:3" x14ac:dyDescent="0.3">
      <c r="A1156" t="s">
        <v>1541</v>
      </c>
      <c r="B1156" t="s">
        <v>1540</v>
      </c>
      <c r="C1156" t="s">
        <v>30</v>
      </c>
    </row>
    <row r="1157" spans="1:3" x14ac:dyDescent="0.3">
      <c r="A1157" t="s">
        <v>1543</v>
      </c>
      <c r="B1157" t="s">
        <v>1542</v>
      </c>
      <c r="C1157" t="s">
        <v>30</v>
      </c>
    </row>
    <row r="1158" spans="1:3" x14ac:dyDescent="0.3">
      <c r="A1158" t="s">
        <v>1543</v>
      </c>
      <c r="B1158" t="s">
        <v>1544</v>
      </c>
      <c r="C1158" t="s">
        <v>30</v>
      </c>
    </row>
    <row r="1159" spans="1:3" x14ac:dyDescent="0.3">
      <c r="A1159" t="s">
        <v>1543</v>
      </c>
      <c r="B1159" t="s">
        <v>1545</v>
      </c>
      <c r="C1159" t="s">
        <v>30</v>
      </c>
    </row>
    <row r="1160" spans="1:3" x14ac:dyDescent="0.3">
      <c r="A1160" t="s">
        <v>1543</v>
      </c>
      <c r="B1160" t="s">
        <v>1546</v>
      </c>
      <c r="C1160" t="s">
        <v>30</v>
      </c>
    </row>
    <row r="1161" spans="1:3" x14ac:dyDescent="0.3">
      <c r="A1161" t="s">
        <v>1548</v>
      </c>
      <c r="B1161" t="s">
        <v>1547</v>
      </c>
      <c r="C1161" t="s">
        <v>30</v>
      </c>
    </row>
    <row r="1162" spans="1:3" x14ac:dyDescent="0.3">
      <c r="A1162" t="s">
        <v>1548</v>
      </c>
      <c r="B1162" t="s">
        <v>1549</v>
      </c>
      <c r="C1162" t="s">
        <v>30</v>
      </c>
    </row>
    <row r="1163" spans="1:3" x14ac:dyDescent="0.3">
      <c r="A1163" t="s">
        <v>1548</v>
      </c>
      <c r="B1163" t="s">
        <v>1550</v>
      </c>
      <c r="C1163" t="s">
        <v>30</v>
      </c>
    </row>
    <row r="1164" spans="1:3" x14ac:dyDescent="0.3">
      <c r="A1164" t="s">
        <v>1552</v>
      </c>
      <c r="B1164" t="s">
        <v>1551</v>
      </c>
      <c r="C1164" t="s">
        <v>30</v>
      </c>
    </row>
    <row r="1165" spans="1:3" x14ac:dyDescent="0.3">
      <c r="A1165" t="s">
        <v>1554</v>
      </c>
      <c r="B1165" t="s">
        <v>1553</v>
      </c>
      <c r="C1165" t="s">
        <v>30</v>
      </c>
    </row>
    <row r="1166" spans="1:3" x14ac:dyDescent="0.3">
      <c r="A1166" t="s">
        <v>1556</v>
      </c>
      <c r="B1166" t="s">
        <v>1555</v>
      </c>
      <c r="C1166" t="s">
        <v>30</v>
      </c>
    </row>
    <row r="1167" spans="1:3" x14ac:dyDescent="0.3">
      <c r="A1167" t="s">
        <v>1558</v>
      </c>
      <c r="B1167" t="s">
        <v>1557</v>
      </c>
      <c r="C1167" t="s">
        <v>30</v>
      </c>
    </row>
    <row r="1168" spans="1:3" x14ac:dyDescent="0.3">
      <c r="A1168" t="s">
        <v>1560</v>
      </c>
      <c r="B1168" t="s">
        <v>1559</v>
      </c>
      <c r="C1168" t="s">
        <v>30</v>
      </c>
    </row>
    <row r="1169" spans="1:3" x14ac:dyDescent="0.3">
      <c r="A1169" t="s">
        <v>1562</v>
      </c>
      <c r="B1169" t="s">
        <v>1561</v>
      </c>
      <c r="C1169" t="s">
        <v>30</v>
      </c>
    </row>
    <row r="1170" spans="1:3" x14ac:dyDescent="0.3">
      <c r="A1170" t="s">
        <v>1562</v>
      </c>
      <c r="B1170" t="s">
        <v>1563</v>
      </c>
      <c r="C1170" t="s">
        <v>30</v>
      </c>
    </row>
    <row r="1171" spans="1:3" x14ac:dyDescent="0.3">
      <c r="A1171" t="s">
        <v>1565</v>
      </c>
      <c r="B1171" t="s">
        <v>1564</v>
      </c>
      <c r="C1171" t="s">
        <v>30</v>
      </c>
    </row>
    <row r="1172" spans="1:3" x14ac:dyDescent="0.3">
      <c r="A1172" t="s">
        <v>1567</v>
      </c>
      <c r="B1172" t="s">
        <v>1566</v>
      </c>
      <c r="C1172" t="s">
        <v>30</v>
      </c>
    </row>
    <row r="1173" spans="1:3" x14ac:dyDescent="0.3">
      <c r="A1173" t="s">
        <v>1569</v>
      </c>
      <c r="B1173" t="s">
        <v>1568</v>
      </c>
      <c r="C1173" t="s">
        <v>30</v>
      </c>
    </row>
    <row r="1174" spans="1:3" x14ac:dyDescent="0.3">
      <c r="A1174" t="s">
        <v>1571</v>
      </c>
      <c r="B1174" t="s">
        <v>1570</v>
      </c>
      <c r="C1174" t="s">
        <v>30</v>
      </c>
    </row>
    <row r="1175" spans="1:3" x14ac:dyDescent="0.3">
      <c r="A1175" t="s">
        <v>1573</v>
      </c>
      <c r="B1175" t="s">
        <v>1572</v>
      </c>
      <c r="C1175" t="s">
        <v>30</v>
      </c>
    </row>
    <row r="1176" spans="1:3" x14ac:dyDescent="0.3">
      <c r="A1176" t="s">
        <v>1573</v>
      </c>
      <c r="B1176" t="s">
        <v>1574</v>
      </c>
      <c r="C1176" t="s">
        <v>30</v>
      </c>
    </row>
    <row r="1177" spans="1:3" x14ac:dyDescent="0.3">
      <c r="A1177" t="s">
        <v>1573</v>
      </c>
      <c r="B1177" t="s">
        <v>1575</v>
      </c>
      <c r="C1177" t="s">
        <v>30</v>
      </c>
    </row>
    <row r="1178" spans="1:3" x14ac:dyDescent="0.3">
      <c r="A1178" t="s">
        <v>1577</v>
      </c>
      <c r="B1178" t="s">
        <v>1576</v>
      </c>
      <c r="C1178" t="s">
        <v>30</v>
      </c>
    </row>
    <row r="1179" spans="1:3" x14ac:dyDescent="0.3">
      <c r="A1179" t="s">
        <v>1577</v>
      </c>
      <c r="B1179" t="s">
        <v>1578</v>
      </c>
      <c r="C1179" t="s">
        <v>30</v>
      </c>
    </row>
    <row r="1180" spans="1:3" x14ac:dyDescent="0.3">
      <c r="A1180" t="s">
        <v>1577</v>
      </c>
      <c r="B1180" t="s">
        <v>1579</v>
      </c>
      <c r="C1180" t="s">
        <v>30</v>
      </c>
    </row>
    <row r="1181" spans="1:3" x14ac:dyDescent="0.3">
      <c r="A1181" t="s">
        <v>1577</v>
      </c>
      <c r="B1181" t="s">
        <v>1580</v>
      </c>
      <c r="C1181" t="s">
        <v>30</v>
      </c>
    </row>
    <row r="1182" spans="1:3" x14ac:dyDescent="0.3">
      <c r="A1182" t="s">
        <v>1577</v>
      </c>
      <c r="B1182" t="s">
        <v>1581</v>
      </c>
      <c r="C1182" t="s">
        <v>30</v>
      </c>
    </row>
    <row r="1183" spans="1:3" x14ac:dyDescent="0.3">
      <c r="A1183" t="s">
        <v>1577</v>
      </c>
      <c r="B1183" t="s">
        <v>1582</v>
      </c>
      <c r="C1183" t="s">
        <v>30</v>
      </c>
    </row>
    <row r="1184" spans="1:3" x14ac:dyDescent="0.3">
      <c r="A1184" t="s">
        <v>1577</v>
      </c>
      <c r="B1184" t="s">
        <v>1583</v>
      </c>
      <c r="C1184" t="s">
        <v>30</v>
      </c>
    </row>
    <row r="1185" spans="1:3" x14ac:dyDescent="0.3">
      <c r="A1185" t="s">
        <v>1577</v>
      </c>
      <c r="B1185" t="s">
        <v>1584</v>
      </c>
      <c r="C1185" t="s">
        <v>30</v>
      </c>
    </row>
    <row r="1186" spans="1:3" x14ac:dyDescent="0.3">
      <c r="A1186" t="s">
        <v>1577</v>
      </c>
      <c r="B1186" t="s">
        <v>1585</v>
      </c>
      <c r="C1186" t="s">
        <v>30</v>
      </c>
    </row>
    <row r="1187" spans="1:3" x14ac:dyDescent="0.3">
      <c r="A1187" t="s">
        <v>1577</v>
      </c>
      <c r="B1187" t="s">
        <v>1586</v>
      </c>
      <c r="C1187" t="s">
        <v>30</v>
      </c>
    </row>
    <row r="1188" spans="1:3" x14ac:dyDescent="0.3">
      <c r="A1188" t="s">
        <v>1577</v>
      </c>
      <c r="B1188" t="s">
        <v>1587</v>
      </c>
      <c r="C1188" t="s">
        <v>30</v>
      </c>
    </row>
    <row r="1189" spans="1:3" x14ac:dyDescent="0.3">
      <c r="A1189" t="s">
        <v>1589</v>
      </c>
      <c r="B1189" t="s">
        <v>1588</v>
      </c>
      <c r="C1189" t="s">
        <v>30</v>
      </c>
    </row>
    <row r="1190" spans="1:3" x14ac:dyDescent="0.3">
      <c r="A1190" t="s">
        <v>1589</v>
      </c>
      <c r="B1190" t="s">
        <v>1590</v>
      </c>
      <c r="C1190" t="s">
        <v>30</v>
      </c>
    </row>
    <row r="1191" spans="1:3" x14ac:dyDescent="0.3">
      <c r="A1191" t="s">
        <v>1592</v>
      </c>
      <c r="B1191" t="s">
        <v>1591</v>
      </c>
      <c r="C1191" t="s">
        <v>30</v>
      </c>
    </row>
    <row r="1192" spans="1:3" x14ac:dyDescent="0.3">
      <c r="A1192" t="s">
        <v>1592</v>
      </c>
      <c r="B1192" t="s">
        <v>1593</v>
      </c>
      <c r="C1192" t="s">
        <v>30</v>
      </c>
    </row>
    <row r="1193" spans="1:3" x14ac:dyDescent="0.3">
      <c r="A1193" t="s">
        <v>1592</v>
      </c>
      <c r="B1193" t="s">
        <v>1594</v>
      </c>
      <c r="C1193" t="s">
        <v>30</v>
      </c>
    </row>
    <row r="1194" spans="1:3" x14ac:dyDescent="0.3">
      <c r="A1194" t="s">
        <v>1596</v>
      </c>
      <c r="B1194" t="s">
        <v>1595</v>
      </c>
      <c r="C1194" t="s">
        <v>30</v>
      </c>
    </row>
    <row r="1195" spans="1:3" x14ac:dyDescent="0.3">
      <c r="A1195" t="s">
        <v>1596</v>
      </c>
      <c r="B1195" t="s">
        <v>1597</v>
      </c>
      <c r="C1195" t="s">
        <v>30</v>
      </c>
    </row>
    <row r="1196" spans="1:3" x14ac:dyDescent="0.3">
      <c r="A1196" t="s">
        <v>1599</v>
      </c>
      <c r="B1196" t="s">
        <v>1598</v>
      </c>
      <c r="C1196" t="s">
        <v>30</v>
      </c>
    </row>
    <row r="1197" spans="1:3" x14ac:dyDescent="0.3">
      <c r="A1197" t="s">
        <v>1601</v>
      </c>
      <c r="B1197" t="s">
        <v>1600</v>
      </c>
      <c r="C1197" t="s">
        <v>30</v>
      </c>
    </row>
    <row r="1198" spans="1:3" x14ac:dyDescent="0.3">
      <c r="A1198" t="s">
        <v>1603</v>
      </c>
      <c r="B1198" t="s">
        <v>1602</v>
      </c>
      <c r="C1198" t="s">
        <v>30</v>
      </c>
    </row>
    <row r="1199" spans="1:3" x14ac:dyDescent="0.3">
      <c r="A1199" t="s">
        <v>1605</v>
      </c>
      <c r="B1199" t="s">
        <v>1604</v>
      </c>
      <c r="C1199" t="s">
        <v>30</v>
      </c>
    </row>
    <row r="1200" spans="1:3" x14ac:dyDescent="0.3">
      <c r="A1200" t="s">
        <v>1605</v>
      </c>
      <c r="B1200" t="s">
        <v>1606</v>
      </c>
      <c r="C1200" t="s">
        <v>30</v>
      </c>
    </row>
    <row r="1201" spans="1:3" x14ac:dyDescent="0.3">
      <c r="A1201" t="s">
        <v>1608</v>
      </c>
      <c r="B1201" t="s">
        <v>1607</v>
      </c>
      <c r="C1201" t="s">
        <v>30</v>
      </c>
    </row>
    <row r="1202" spans="1:3" x14ac:dyDescent="0.3">
      <c r="A1202" t="s">
        <v>1610</v>
      </c>
      <c r="B1202" t="s">
        <v>1609</v>
      </c>
      <c r="C1202" t="s">
        <v>30</v>
      </c>
    </row>
    <row r="1203" spans="1:3" x14ac:dyDescent="0.3">
      <c r="A1203" t="s">
        <v>1612</v>
      </c>
      <c r="B1203" t="s">
        <v>1611</v>
      </c>
      <c r="C1203" t="s">
        <v>30</v>
      </c>
    </row>
    <row r="1204" spans="1:3" x14ac:dyDescent="0.3">
      <c r="A1204" t="s">
        <v>1612</v>
      </c>
      <c r="B1204" t="s">
        <v>1613</v>
      </c>
      <c r="C1204" t="s">
        <v>30</v>
      </c>
    </row>
    <row r="1205" spans="1:3" x14ac:dyDescent="0.3">
      <c r="A1205" t="s">
        <v>1615</v>
      </c>
      <c r="B1205" t="s">
        <v>1614</v>
      </c>
      <c r="C1205" t="s">
        <v>30</v>
      </c>
    </row>
    <row r="1206" spans="1:3" x14ac:dyDescent="0.3">
      <c r="A1206" t="s">
        <v>1617</v>
      </c>
      <c r="B1206" t="s">
        <v>1616</v>
      </c>
      <c r="C1206" t="s">
        <v>30</v>
      </c>
    </row>
    <row r="1207" spans="1:3" x14ac:dyDescent="0.3">
      <c r="A1207" t="s">
        <v>1619</v>
      </c>
      <c r="B1207" t="s">
        <v>1618</v>
      </c>
      <c r="C1207" t="s">
        <v>30</v>
      </c>
    </row>
    <row r="1208" spans="1:3" x14ac:dyDescent="0.3">
      <c r="A1208" t="s">
        <v>1621</v>
      </c>
      <c r="B1208" t="s">
        <v>1620</v>
      </c>
      <c r="C1208" t="s">
        <v>30</v>
      </c>
    </row>
    <row r="1209" spans="1:3" x14ac:dyDescent="0.3">
      <c r="A1209" t="s">
        <v>1623</v>
      </c>
      <c r="B1209" t="s">
        <v>1622</v>
      </c>
      <c r="C1209" t="s">
        <v>30</v>
      </c>
    </row>
    <row r="1210" spans="1:3" x14ac:dyDescent="0.3">
      <c r="A1210" t="s">
        <v>1623</v>
      </c>
      <c r="B1210" t="s">
        <v>1624</v>
      </c>
      <c r="C1210" t="s">
        <v>30</v>
      </c>
    </row>
    <row r="1211" spans="1:3" x14ac:dyDescent="0.3">
      <c r="A1211" t="s">
        <v>1626</v>
      </c>
      <c r="B1211" t="s">
        <v>1625</v>
      </c>
      <c r="C1211" t="s">
        <v>30</v>
      </c>
    </row>
    <row r="1212" spans="1:3" x14ac:dyDescent="0.3">
      <c r="A1212" t="s">
        <v>1628</v>
      </c>
      <c r="B1212" t="s">
        <v>1627</v>
      </c>
      <c r="C1212" t="s">
        <v>30</v>
      </c>
    </row>
    <row r="1213" spans="1:3" x14ac:dyDescent="0.3">
      <c r="A1213" t="s">
        <v>1630</v>
      </c>
      <c r="B1213" t="s">
        <v>1629</v>
      </c>
      <c r="C1213" t="s">
        <v>30</v>
      </c>
    </row>
    <row r="1214" spans="1:3" x14ac:dyDescent="0.3">
      <c r="A1214" t="s">
        <v>1630</v>
      </c>
      <c r="B1214" t="s">
        <v>1631</v>
      </c>
      <c r="C1214" t="s">
        <v>30</v>
      </c>
    </row>
    <row r="1215" spans="1:3" x14ac:dyDescent="0.3">
      <c r="A1215" t="s">
        <v>1630</v>
      </c>
      <c r="B1215" t="s">
        <v>1632</v>
      </c>
      <c r="C1215" t="s">
        <v>30</v>
      </c>
    </row>
    <row r="1216" spans="1:3" x14ac:dyDescent="0.3">
      <c r="A1216" t="s">
        <v>1634</v>
      </c>
      <c r="B1216" t="s">
        <v>1633</v>
      </c>
      <c r="C1216" t="s">
        <v>30</v>
      </c>
    </row>
    <row r="1217" spans="1:3" x14ac:dyDescent="0.3">
      <c r="A1217" t="s">
        <v>1636</v>
      </c>
      <c r="B1217" t="s">
        <v>1635</v>
      </c>
      <c r="C1217" t="s">
        <v>30</v>
      </c>
    </row>
    <row r="1218" spans="1:3" x14ac:dyDescent="0.3">
      <c r="A1218" t="s">
        <v>1638</v>
      </c>
      <c r="B1218" t="s">
        <v>1637</v>
      </c>
      <c r="C1218" t="s">
        <v>30</v>
      </c>
    </row>
    <row r="1219" spans="1:3" x14ac:dyDescent="0.3">
      <c r="A1219" t="s">
        <v>1640</v>
      </c>
      <c r="B1219" t="s">
        <v>1639</v>
      </c>
      <c r="C1219" t="s">
        <v>30</v>
      </c>
    </row>
    <row r="1220" spans="1:3" x14ac:dyDescent="0.3">
      <c r="A1220" t="s">
        <v>1642</v>
      </c>
      <c r="B1220" t="s">
        <v>1641</v>
      </c>
      <c r="C1220" t="s">
        <v>30</v>
      </c>
    </row>
    <row r="1221" spans="1:3" x14ac:dyDescent="0.3">
      <c r="A1221" t="s">
        <v>1644</v>
      </c>
      <c r="B1221" t="s">
        <v>1643</v>
      </c>
      <c r="C1221" t="s">
        <v>30</v>
      </c>
    </row>
    <row r="1222" spans="1:3" x14ac:dyDescent="0.3">
      <c r="A1222" t="s">
        <v>1646</v>
      </c>
      <c r="B1222" t="s">
        <v>1645</v>
      </c>
      <c r="C1222" t="s">
        <v>30</v>
      </c>
    </row>
    <row r="1223" spans="1:3" x14ac:dyDescent="0.3">
      <c r="A1223" t="s">
        <v>1648</v>
      </c>
      <c r="B1223" t="s">
        <v>1647</v>
      </c>
      <c r="C1223" t="s">
        <v>30</v>
      </c>
    </row>
    <row r="1224" spans="1:3" x14ac:dyDescent="0.3">
      <c r="A1224" t="s">
        <v>1648</v>
      </c>
      <c r="B1224" t="s">
        <v>1649</v>
      </c>
      <c r="C1224" t="s">
        <v>30</v>
      </c>
    </row>
    <row r="1225" spans="1:3" x14ac:dyDescent="0.3">
      <c r="A1225" t="s">
        <v>1648</v>
      </c>
      <c r="B1225" t="s">
        <v>1650</v>
      </c>
      <c r="C1225" t="s">
        <v>30</v>
      </c>
    </row>
    <row r="1226" spans="1:3" x14ac:dyDescent="0.3">
      <c r="A1226" t="s">
        <v>1652</v>
      </c>
      <c r="B1226" t="s">
        <v>1651</v>
      </c>
      <c r="C1226" t="s">
        <v>30</v>
      </c>
    </row>
    <row r="1227" spans="1:3" x14ac:dyDescent="0.3">
      <c r="A1227" t="s">
        <v>1652</v>
      </c>
      <c r="B1227" t="s">
        <v>1653</v>
      </c>
      <c r="C1227" t="s">
        <v>30</v>
      </c>
    </row>
    <row r="1228" spans="1:3" x14ac:dyDescent="0.3">
      <c r="A1228" t="s">
        <v>1655</v>
      </c>
      <c r="B1228" t="s">
        <v>1654</v>
      </c>
      <c r="C1228" t="s">
        <v>30</v>
      </c>
    </row>
    <row r="1229" spans="1:3" x14ac:dyDescent="0.3">
      <c r="A1229" t="s">
        <v>1655</v>
      </c>
      <c r="B1229" t="s">
        <v>1656</v>
      </c>
      <c r="C1229" t="s">
        <v>30</v>
      </c>
    </row>
    <row r="1230" spans="1:3" x14ac:dyDescent="0.3">
      <c r="A1230" t="s">
        <v>1655</v>
      </c>
      <c r="B1230" t="s">
        <v>1657</v>
      </c>
      <c r="C1230" t="s">
        <v>30</v>
      </c>
    </row>
    <row r="1231" spans="1:3" x14ac:dyDescent="0.3">
      <c r="A1231" t="s">
        <v>1659</v>
      </c>
      <c r="B1231" t="s">
        <v>1658</v>
      </c>
      <c r="C1231" t="s">
        <v>30</v>
      </c>
    </row>
    <row r="1232" spans="1:3" x14ac:dyDescent="0.3">
      <c r="A1232" t="s">
        <v>1659</v>
      </c>
      <c r="B1232" t="s">
        <v>1660</v>
      </c>
      <c r="C1232" t="s">
        <v>30</v>
      </c>
    </row>
    <row r="1233" spans="1:3" x14ac:dyDescent="0.3">
      <c r="A1233" t="s">
        <v>1659</v>
      </c>
      <c r="B1233" t="s">
        <v>1661</v>
      </c>
      <c r="C1233" t="s">
        <v>30</v>
      </c>
    </row>
    <row r="1234" spans="1:3" x14ac:dyDescent="0.3">
      <c r="A1234" t="s">
        <v>1659</v>
      </c>
      <c r="B1234" t="s">
        <v>1662</v>
      </c>
      <c r="C1234" t="s">
        <v>30</v>
      </c>
    </row>
    <row r="1235" spans="1:3" x14ac:dyDescent="0.3">
      <c r="A1235" t="s">
        <v>1659</v>
      </c>
      <c r="B1235" t="s">
        <v>1663</v>
      </c>
      <c r="C1235" t="s">
        <v>30</v>
      </c>
    </row>
    <row r="1236" spans="1:3" x14ac:dyDescent="0.3">
      <c r="A1236" t="s">
        <v>1659</v>
      </c>
      <c r="B1236" t="s">
        <v>1664</v>
      </c>
      <c r="C1236" t="s">
        <v>30</v>
      </c>
    </row>
    <row r="1237" spans="1:3" x14ac:dyDescent="0.3">
      <c r="A1237" t="s">
        <v>1666</v>
      </c>
      <c r="B1237" t="s">
        <v>1665</v>
      </c>
      <c r="C1237" t="s">
        <v>30</v>
      </c>
    </row>
    <row r="1238" spans="1:3" x14ac:dyDescent="0.3">
      <c r="A1238" t="s">
        <v>1666</v>
      </c>
      <c r="B1238" t="s">
        <v>1667</v>
      </c>
      <c r="C1238" t="s">
        <v>30</v>
      </c>
    </row>
    <row r="1239" spans="1:3" x14ac:dyDescent="0.3">
      <c r="A1239" t="s">
        <v>1666</v>
      </c>
      <c r="B1239" t="s">
        <v>1668</v>
      </c>
      <c r="C1239" t="s">
        <v>30</v>
      </c>
    </row>
    <row r="1240" spans="1:3" x14ac:dyDescent="0.3">
      <c r="A1240" t="s">
        <v>1666</v>
      </c>
      <c r="B1240" t="s">
        <v>1669</v>
      </c>
      <c r="C1240" t="s">
        <v>30</v>
      </c>
    </row>
    <row r="1241" spans="1:3" x14ac:dyDescent="0.3">
      <c r="A1241" t="s">
        <v>1666</v>
      </c>
      <c r="B1241" t="s">
        <v>1670</v>
      </c>
      <c r="C1241" t="s">
        <v>30</v>
      </c>
    </row>
    <row r="1242" spans="1:3" x14ac:dyDescent="0.3">
      <c r="A1242" t="s">
        <v>1666</v>
      </c>
      <c r="B1242" t="s">
        <v>1671</v>
      </c>
      <c r="C1242" t="s">
        <v>30</v>
      </c>
    </row>
    <row r="1243" spans="1:3" x14ac:dyDescent="0.3">
      <c r="A1243" t="s">
        <v>1666</v>
      </c>
      <c r="B1243" t="s">
        <v>1672</v>
      </c>
      <c r="C1243" t="s">
        <v>30</v>
      </c>
    </row>
    <row r="1244" spans="1:3" x14ac:dyDescent="0.3">
      <c r="A1244" t="s">
        <v>1674</v>
      </c>
      <c r="B1244" t="s">
        <v>1673</v>
      </c>
      <c r="C1244" t="s">
        <v>30</v>
      </c>
    </row>
    <row r="1245" spans="1:3" x14ac:dyDescent="0.3">
      <c r="A1245" t="s">
        <v>1674</v>
      </c>
      <c r="B1245" t="s">
        <v>1675</v>
      </c>
      <c r="C1245" t="s">
        <v>30</v>
      </c>
    </row>
    <row r="1246" spans="1:3" x14ac:dyDescent="0.3">
      <c r="A1246" t="s">
        <v>1677</v>
      </c>
      <c r="B1246" t="s">
        <v>1676</v>
      </c>
      <c r="C1246" t="s">
        <v>30</v>
      </c>
    </row>
    <row r="1247" spans="1:3" x14ac:dyDescent="0.3">
      <c r="A1247" t="s">
        <v>1677</v>
      </c>
      <c r="B1247" t="s">
        <v>1678</v>
      </c>
      <c r="C1247" t="s">
        <v>30</v>
      </c>
    </row>
    <row r="1248" spans="1:3" x14ac:dyDescent="0.3">
      <c r="A1248" t="s">
        <v>1680</v>
      </c>
      <c r="B1248" t="s">
        <v>1679</v>
      </c>
      <c r="C1248" t="s">
        <v>30</v>
      </c>
    </row>
    <row r="1249" spans="1:3" x14ac:dyDescent="0.3">
      <c r="A1249" t="s">
        <v>1680</v>
      </c>
      <c r="B1249" t="s">
        <v>1681</v>
      </c>
      <c r="C1249" t="s">
        <v>30</v>
      </c>
    </row>
    <row r="1250" spans="1:3" x14ac:dyDescent="0.3">
      <c r="A1250" t="s">
        <v>1680</v>
      </c>
      <c r="B1250" t="s">
        <v>1682</v>
      </c>
      <c r="C1250" t="s">
        <v>30</v>
      </c>
    </row>
    <row r="1251" spans="1:3" x14ac:dyDescent="0.3">
      <c r="A1251" t="s">
        <v>1680</v>
      </c>
      <c r="B1251" t="s">
        <v>1683</v>
      </c>
      <c r="C1251" t="s">
        <v>30</v>
      </c>
    </row>
    <row r="1252" spans="1:3" x14ac:dyDescent="0.3">
      <c r="A1252" t="s">
        <v>1685</v>
      </c>
      <c r="B1252" t="s">
        <v>1684</v>
      </c>
      <c r="C1252" t="s">
        <v>30</v>
      </c>
    </row>
    <row r="1253" spans="1:3" x14ac:dyDescent="0.3">
      <c r="A1253" t="s">
        <v>1685</v>
      </c>
      <c r="B1253" t="s">
        <v>1686</v>
      </c>
      <c r="C1253" t="s">
        <v>30</v>
      </c>
    </row>
    <row r="1254" spans="1:3" x14ac:dyDescent="0.3">
      <c r="A1254" t="s">
        <v>1685</v>
      </c>
      <c r="B1254" t="s">
        <v>1687</v>
      </c>
      <c r="C1254" t="s">
        <v>30</v>
      </c>
    </row>
    <row r="1255" spans="1:3" x14ac:dyDescent="0.3">
      <c r="A1255" t="s">
        <v>1685</v>
      </c>
      <c r="B1255" t="s">
        <v>1688</v>
      </c>
      <c r="C1255" t="s">
        <v>30</v>
      </c>
    </row>
    <row r="1256" spans="1:3" x14ac:dyDescent="0.3">
      <c r="A1256" t="s">
        <v>1690</v>
      </c>
      <c r="B1256" t="s">
        <v>1689</v>
      </c>
      <c r="C1256" t="s">
        <v>30</v>
      </c>
    </row>
    <row r="1257" spans="1:3" x14ac:dyDescent="0.3">
      <c r="A1257" t="s">
        <v>1690</v>
      </c>
      <c r="B1257" t="s">
        <v>1691</v>
      </c>
      <c r="C1257" t="s">
        <v>30</v>
      </c>
    </row>
    <row r="1258" spans="1:3" x14ac:dyDescent="0.3">
      <c r="A1258" t="s">
        <v>1693</v>
      </c>
      <c r="B1258" t="s">
        <v>1692</v>
      </c>
      <c r="C1258" t="s">
        <v>30</v>
      </c>
    </row>
    <row r="1259" spans="1:3" x14ac:dyDescent="0.3">
      <c r="A1259" t="s">
        <v>1693</v>
      </c>
      <c r="B1259" t="s">
        <v>1694</v>
      </c>
      <c r="C1259" t="s">
        <v>30</v>
      </c>
    </row>
    <row r="1260" spans="1:3" x14ac:dyDescent="0.3">
      <c r="A1260" t="s">
        <v>1693</v>
      </c>
      <c r="B1260" t="s">
        <v>1695</v>
      </c>
      <c r="C1260" t="s">
        <v>30</v>
      </c>
    </row>
    <row r="1261" spans="1:3" x14ac:dyDescent="0.3">
      <c r="A1261" t="s">
        <v>1697</v>
      </c>
      <c r="B1261" t="s">
        <v>1696</v>
      </c>
      <c r="C1261" t="s">
        <v>30</v>
      </c>
    </row>
    <row r="1262" spans="1:3" x14ac:dyDescent="0.3">
      <c r="A1262" t="s">
        <v>1699</v>
      </c>
      <c r="B1262" t="s">
        <v>1698</v>
      </c>
      <c r="C1262" t="s">
        <v>30</v>
      </c>
    </row>
    <row r="1263" spans="1:3" x14ac:dyDescent="0.3">
      <c r="A1263" t="s">
        <v>1699</v>
      </c>
      <c r="B1263" t="s">
        <v>1700</v>
      </c>
      <c r="C1263" t="s">
        <v>30</v>
      </c>
    </row>
    <row r="1264" spans="1:3" x14ac:dyDescent="0.3">
      <c r="A1264" t="s">
        <v>1702</v>
      </c>
      <c r="B1264" t="s">
        <v>1701</v>
      </c>
      <c r="C1264" t="s">
        <v>30</v>
      </c>
    </row>
    <row r="1265" spans="1:3" x14ac:dyDescent="0.3">
      <c r="A1265" t="s">
        <v>1704</v>
      </c>
      <c r="B1265" t="s">
        <v>1703</v>
      </c>
      <c r="C1265" t="s">
        <v>30</v>
      </c>
    </row>
    <row r="1266" spans="1:3" x14ac:dyDescent="0.3">
      <c r="A1266" t="s">
        <v>1704</v>
      </c>
      <c r="B1266" t="s">
        <v>1705</v>
      </c>
      <c r="C1266" t="s">
        <v>30</v>
      </c>
    </row>
    <row r="1267" spans="1:3" x14ac:dyDescent="0.3">
      <c r="A1267" t="s">
        <v>1707</v>
      </c>
      <c r="B1267" t="s">
        <v>1706</v>
      </c>
      <c r="C1267" t="s">
        <v>30</v>
      </c>
    </row>
    <row r="1268" spans="1:3" x14ac:dyDescent="0.3">
      <c r="A1268" t="s">
        <v>1709</v>
      </c>
      <c r="B1268" t="s">
        <v>1708</v>
      </c>
      <c r="C1268" t="s">
        <v>30</v>
      </c>
    </row>
    <row r="1269" spans="1:3" x14ac:dyDescent="0.3">
      <c r="A1269" t="s">
        <v>1711</v>
      </c>
      <c r="B1269" t="s">
        <v>1710</v>
      </c>
      <c r="C1269" t="s">
        <v>30</v>
      </c>
    </row>
    <row r="1270" spans="1:3" x14ac:dyDescent="0.3">
      <c r="A1270" t="s">
        <v>1713</v>
      </c>
      <c r="B1270" t="s">
        <v>1712</v>
      </c>
      <c r="C1270" t="s">
        <v>30</v>
      </c>
    </row>
    <row r="1271" spans="1:3" x14ac:dyDescent="0.3">
      <c r="A1271" t="s">
        <v>1715</v>
      </c>
      <c r="B1271" t="s">
        <v>1714</v>
      </c>
      <c r="C1271" t="s">
        <v>30</v>
      </c>
    </row>
    <row r="1272" spans="1:3" x14ac:dyDescent="0.3">
      <c r="A1272" t="s">
        <v>1717</v>
      </c>
      <c r="B1272" t="s">
        <v>1716</v>
      </c>
      <c r="C1272" t="s">
        <v>30</v>
      </c>
    </row>
    <row r="1273" spans="1:3" x14ac:dyDescent="0.3">
      <c r="A1273" t="s">
        <v>1717</v>
      </c>
      <c r="B1273" t="s">
        <v>1718</v>
      </c>
      <c r="C1273" t="s">
        <v>30</v>
      </c>
    </row>
    <row r="1274" spans="1:3" x14ac:dyDescent="0.3">
      <c r="A1274" t="s">
        <v>1720</v>
      </c>
      <c r="B1274" t="s">
        <v>1719</v>
      </c>
      <c r="C1274" t="s">
        <v>30</v>
      </c>
    </row>
    <row r="1275" spans="1:3" x14ac:dyDescent="0.3">
      <c r="A1275" t="s">
        <v>1722</v>
      </c>
      <c r="B1275" t="s">
        <v>1721</v>
      </c>
      <c r="C1275" t="s">
        <v>30</v>
      </c>
    </row>
    <row r="1276" spans="1:3" x14ac:dyDescent="0.3">
      <c r="A1276" t="s">
        <v>1724</v>
      </c>
      <c r="B1276" t="s">
        <v>1723</v>
      </c>
      <c r="C1276" t="s">
        <v>30</v>
      </c>
    </row>
    <row r="1277" spans="1:3" x14ac:dyDescent="0.3">
      <c r="A1277" t="s">
        <v>1726</v>
      </c>
      <c r="B1277" t="s">
        <v>1725</v>
      </c>
      <c r="C1277" t="s">
        <v>30</v>
      </c>
    </row>
    <row r="1278" spans="1:3" x14ac:dyDescent="0.3">
      <c r="A1278" t="s">
        <v>1728</v>
      </c>
      <c r="B1278" t="s">
        <v>1727</v>
      </c>
      <c r="C1278" t="s">
        <v>30</v>
      </c>
    </row>
    <row r="1279" spans="1:3" x14ac:dyDescent="0.3">
      <c r="A1279" t="s">
        <v>1730</v>
      </c>
      <c r="B1279" t="s">
        <v>1729</v>
      </c>
      <c r="C1279" t="s">
        <v>30</v>
      </c>
    </row>
    <row r="1280" spans="1:3" x14ac:dyDescent="0.3">
      <c r="A1280" t="s">
        <v>1732</v>
      </c>
      <c r="B1280" t="s">
        <v>1731</v>
      </c>
      <c r="C1280" t="s">
        <v>30</v>
      </c>
    </row>
    <row r="1281" spans="1:3" x14ac:dyDescent="0.3">
      <c r="A1281" t="s">
        <v>1732</v>
      </c>
      <c r="B1281" t="s">
        <v>1733</v>
      </c>
      <c r="C1281" t="s">
        <v>30</v>
      </c>
    </row>
    <row r="1282" spans="1:3" x14ac:dyDescent="0.3">
      <c r="A1282" t="s">
        <v>1732</v>
      </c>
      <c r="B1282" t="s">
        <v>1734</v>
      </c>
      <c r="C1282" t="s">
        <v>30</v>
      </c>
    </row>
    <row r="1283" spans="1:3" x14ac:dyDescent="0.3">
      <c r="A1283" t="s">
        <v>1732</v>
      </c>
      <c r="B1283" t="s">
        <v>1735</v>
      </c>
      <c r="C1283" t="s">
        <v>30</v>
      </c>
    </row>
    <row r="1284" spans="1:3" x14ac:dyDescent="0.3">
      <c r="A1284" t="s">
        <v>1732</v>
      </c>
      <c r="B1284" t="s">
        <v>1736</v>
      </c>
      <c r="C1284" t="s">
        <v>30</v>
      </c>
    </row>
    <row r="1285" spans="1:3" x14ac:dyDescent="0.3">
      <c r="A1285" t="s">
        <v>1732</v>
      </c>
      <c r="B1285" t="s">
        <v>1737</v>
      </c>
      <c r="C1285" t="s">
        <v>30</v>
      </c>
    </row>
    <row r="1286" spans="1:3" x14ac:dyDescent="0.3">
      <c r="A1286" t="s">
        <v>1732</v>
      </c>
      <c r="B1286" t="s">
        <v>1738</v>
      </c>
      <c r="C1286" t="s">
        <v>30</v>
      </c>
    </row>
    <row r="1287" spans="1:3" x14ac:dyDescent="0.3">
      <c r="A1287" t="s">
        <v>1732</v>
      </c>
      <c r="B1287" t="s">
        <v>1739</v>
      </c>
      <c r="C1287" t="s">
        <v>30</v>
      </c>
    </row>
    <row r="1288" spans="1:3" x14ac:dyDescent="0.3">
      <c r="A1288" t="s">
        <v>1732</v>
      </c>
      <c r="B1288" t="s">
        <v>1740</v>
      </c>
      <c r="C1288" t="s">
        <v>30</v>
      </c>
    </row>
    <row r="1289" spans="1:3" x14ac:dyDescent="0.3">
      <c r="A1289" t="s">
        <v>1732</v>
      </c>
      <c r="B1289" t="s">
        <v>1741</v>
      </c>
      <c r="C1289" t="s">
        <v>30</v>
      </c>
    </row>
    <row r="1290" spans="1:3" x14ac:dyDescent="0.3">
      <c r="A1290" t="s">
        <v>1732</v>
      </c>
      <c r="B1290" t="s">
        <v>1742</v>
      </c>
      <c r="C1290" t="s">
        <v>30</v>
      </c>
    </row>
    <row r="1291" spans="1:3" x14ac:dyDescent="0.3">
      <c r="A1291" t="s">
        <v>1732</v>
      </c>
      <c r="B1291" t="s">
        <v>1743</v>
      </c>
      <c r="C1291" t="s">
        <v>30</v>
      </c>
    </row>
    <row r="1292" spans="1:3" x14ac:dyDescent="0.3">
      <c r="A1292" t="s">
        <v>1745</v>
      </c>
      <c r="B1292" t="s">
        <v>1744</v>
      </c>
      <c r="C1292" t="s">
        <v>30</v>
      </c>
    </row>
    <row r="1293" spans="1:3" x14ac:dyDescent="0.3">
      <c r="A1293" t="s">
        <v>1747</v>
      </c>
      <c r="B1293" t="s">
        <v>1746</v>
      </c>
      <c r="C1293" t="s">
        <v>30</v>
      </c>
    </row>
    <row r="1294" spans="1:3" x14ac:dyDescent="0.3">
      <c r="A1294" t="s">
        <v>1749</v>
      </c>
      <c r="B1294" t="s">
        <v>1748</v>
      </c>
      <c r="C1294" t="s">
        <v>30</v>
      </c>
    </row>
    <row r="1295" spans="1:3" x14ac:dyDescent="0.3">
      <c r="A1295" t="s">
        <v>1749</v>
      </c>
      <c r="B1295" t="s">
        <v>1750</v>
      </c>
      <c r="C1295" t="s">
        <v>30</v>
      </c>
    </row>
    <row r="1296" spans="1:3" x14ac:dyDescent="0.3">
      <c r="A1296" t="s">
        <v>1749</v>
      </c>
      <c r="B1296" t="s">
        <v>1751</v>
      </c>
      <c r="C1296" t="s">
        <v>30</v>
      </c>
    </row>
    <row r="1297" spans="1:3" x14ac:dyDescent="0.3">
      <c r="A1297" t="s">
        <v>1749</v>
      </c>
      <c r="B1297" t="s">
        <v>1752</v>
      </c>
      <c r="C1297" t="s">
        <v>30</v>
      </c>
    </row>
    <row r="1298" spans="1:3" x14ac:dyDescent="0.3">
      <c r="A1298" t="s">
        <v>1749</v>
      </c>
      <c r="B1298" t="s">
        <v>1753</v>
      </c>
      <c r="C1298" t="s">
        <v>30</v>
      </c>
    </row>
    <row r="1299" spans="1:3" x14ac:dyDescent="0.3">
      <c r="A1299" t="s">
        <v>1749</v>
      </c>
      <c r="B1299" t="s">
        <v>1754</v>
      </c>
      <c r="C1299" t="s">
        <v>30</v>
      </c>
    </row>
    <row r="1300" spans="1:3" x14ac:dyDescent="0.3">
      <c r="A1300" t="s">
        <v>1756</v>
      </c>
      <c r="B1300" t="s">
        <v>1755</v>
      </c>
      <c r="C1300" t="s">
        <v>30</v>
      </c>
    </row>
    <row r="1301" spans="1:3" x14ac:dyDescent="0.3">
      <c r="A1301" t="s">
        <v>1756</v>
      </c>
      <c r="B1301" t="s">
        <v>1757</v>
      </c>
      <c r="C1301" t="s">
        <v>30</v>
      </c>
    </row>
    <row r="1302" spans="1:3" x14ac:dyDescent="0.3">
      <c r="A1302" t="s">
        <v>1756</v>
      </c>
      <c r="B1302" t="s">
        <v>1758</v>
      </c>
      <c r="C1302" t="s">
        <v>30</v>
      </c>
    </row>
    <row r="1303" spans="1:3" x14ac:dyDescent="0.3">
      <c r="A1303" t="s">
        <v>1756</v>
      </c>
      <c r="B1303" t="s">
        <v>1759</v>
      </c>
      <c r="C1303" t="s">
        <v>30</v>
      </c>
    </row>
    <row r="1304" spans="1:3" x14ac:dyDescent="0.3">
      <c r="A1304" t="s">
        <v>1756</v>
      </c>
      <c r="B1304" t="s">
        <v>1760</v>
      </c>
      <c r="C1304" t="s">
        <v>30</v>
      </c>
    </row>
    <row r="1305" spans="1:3" x14ac:dyDescent="0.3">
      <c r="A1305" t="s">
        <v>1762</v>
      </c>
      <c r="B1305" t="s">
        <v>1761</v>
      </c>
      <c r="C1305" t="s">
        <v>30</v>
      </c>
    </row>
    <row r="1306" spans="1:3" x14ac:dyDescent="0.3">
      <c r="A1306" t="s">
        <v>1762</v>
      </c>
      <c r="B1306" t="s">
        <v>1763</v>
      </c>
      <c r="C1306" t="s">
        <v>30</v>
      </c>
    </row>
    <row r="1307" spans="1:3" x14ac:dyDescent="0.3">
      <c r="A1307" t="s">
        <v>1762</v>
      </c>
      <c r="B1307" t="s">
        <v>1764</v>
      </c>
      <c r="C1307" t="s">
        <v>30</v>
      </c>
    </row>
    <row r="1308" spans="1:3" x14ac:dyDescent="0.3">
      <c r="A1308" t="s">
        <v>1762</v>
      </c>
      <c r="B1308" t="s">
        <v>1765</v>
      </c>
      <c r="C1308" t="s">
        <v>30</v>
      </c>
    </row>
    <row r="1309" spans="1:3" x14ac:dyDescent="0.3">
      <c r="A1309" t="s">
        <v>1762</v>
      </c>
      <c r="B1309" t="s">
        <v>1766</v>
      </c>
      <c r="C1309" t="s">
        <v>30</v>
      </c>
    </row>
    <row r="1310" spans="1:3" x14ac:dyDescent="0.3">
      <c r="A1310" t="s">
        <v>1762</v>
      </c>
      <c r="B1310" t="s">
        <v>1767</v>
      </c>
      <c r="C1310" t="s">
        <v>30</v>
      </c>
    </row>
    <row r="1311" spans="1:3" x14ac:dyDescent="0.3">
      <c r="A1311" t="s">
        <v>1762</v>
      </c>
      <c r="B1311" t="s">
        <v>1768</v>
      </c>
      <c r="C1311" t="s">
        <v>30</v>
      </c>
    </row>
    <row r="1312" spans="1:3" x14ac:dyDescent="0.3">
      <c r="A1312" t="s">
        <v>1762</v>
      </c>
      <c r="B1312" t="s">
        <v>1769</v>
      </c>
      <c r="C1312" t="s">
        <v>30</v>
      </c>
    </row>
    <row r="1313" spans="1:3" x14ac:dyDescent="0.3">
      <c r="A1313" t="s">
        <v>1762</v>
      </c>
      <c r="B1313" t="s">
        <v>1770</v>
      </c>
      <c r="C1313" t="s">
        <v>30</v>
      </c>
    </row>
    <row r="1314" spans="1:3" x14ac:dyDescent="0.3">
      <c r="A1314" t="s">
        <v>1762</v>
      </c>
      <c r="B1314" t="s">
        <v>1771</v>
      </c>
      <c r="C1314" t="s">
        <v>30</v>
      </c>
    </row>
    <row r="1315" spans="1:3" x14ac:dyDescent="0.3">
      <c r="A1315" t="s">
        <v>1773</v>
      </c>
      <c r="B1315" t="s">
        <v>1772</v>
      </c>
      <c r="C1315" t="s">
        <v>30</v>
      </c>
    </row>
    <row r="1316" spans="1:3" x14ac:dyDescent="0.3">
      <c r="A1316" t="s">
        <v>1775</v>
      </c>
      <c r="B1316" t="s">
        <v>1774</v>
      </c>
      <c r="C1316" t="s">
        <v>30</v>
      </c>
    </row>
    <row r="1317" spans="1:3" x14ac:dyDescent="0.3">
      <c r="A1317" t="s">
        <v>1777</v>
      </c>
      <c r="B1317" t="s">
        <v>1776</v>
      </c>
      <c r="C1317" t="s">
        <v>30</v>
      </c>
    </row>
    <row r="1318" spans="1:3" x14ac:dyDescent="0.3">
      <c r="A1318" t="s">
        <v>1777</v>
      </c>
      <c r="B1318" t="s">
        <v>1778</v>
      </c>
      <c r="C1318" t="s">
        <v>30</v>
      </c>
    </row>
    <row r="1319" spans="1:3" x14ac:dyDescent="0.3">
      <c r="A1319" t="s">
        <v>1777</v>
      </c>
      <c r="B1319" t="s">
        <v>1779</v>
      </c>
      <c r="C1319" t="s">
        <v>30</v>
      </c>
    </row>
    <row r="1320" spans="1:3" x14ac:dyDescent="0.3">
      <c r="A1320" t="s">
        <v>1777</v>
      </c>
      <c r="B1320" t="s">
        <v>1780</v>
      </c>
      <c r="C1320" t="s">
        <v>30</v>
      </c>
    </row>
    <row r="1321" spans="1:3" x14ac:dyDescent="0.3">
      <c r="A1321" t="s">
        <v>1777</v>
      </c>
      <c r="B1321" t="s">
        <v>1781</v>
      </c>
      <c r="C1321" t="s">
        <v>30</v>
      </c>
    </row>
    <row r="1322" spans="1:3" x14ac:dyDescent="0.3">
      <c r="A1322" t="s">
        <v>1777</v>
      </c>
      <c r="B1322" t="s">
        <v>1782</v>
      </c>
      <c r="C1322" t="s">
        <v>30</v>
      </c>
    </row>
    <row r="1323" spans="1:3" x14ac:dyDescent="0.3">
      <c r="A1323" t="s">
        <v>1777</v>
      </c>
      <c r="B1323" t="s">
        <v>1783</v>
      </c>
      <c r="C1323" t="s">
        <v>30</v>
      </c>
    </row>
    <row r="1324" spans="1:3" x14ac:dyDescent="0.3">
      <c r="A1324" t="s">
        <v>1785</v>
      </c>
      <c r="B1324" t="s">
        <v>1784</v>
      </c>
      <c r="C1324" t="s">
        <v>30</v>
      </c>
    </row>
    <row r="1325" spans="1:3" x14ac:dyDescent="0.3">
      <c r="A1325" t="s">
        <v>1785</v>
      </c>
      <c r="B1325" t="s">
        <v>1786</v>
      </c>
      <c r="C1325" t="s">
        <v>30</v>
      </c>
    </row>
    <row r="1326" spans="1:3" x14ac:dyDescent="0.3">
      <c r="A1326" t="s">
        <v>1785</v>
      </c>
      <c r="B1326" t="s">
        <v>1787</v>
      </c>
      <c r="C1326" t="s">
        <v>30</v>
      </c>
    </row>
    <row r="1327" spans="1:3" x14ac:dyDescent="0.3">
      <c r="A1327" t="s">
        <v>1785</v>
      </c>
      <c r="B1327" t="s">
        <v>1788</v>
      </c>
      <c r="C1327" t="s">
        <v>30</v>
      </c>
    </row>
    <row r="1328" spans="1:3" x14ac:dyDescent="0.3">
      <c r="A1328" t="s">
        <v>1790</v>
      </c>
      <c r="B1328" t="s">
        <v>1789</v>
      </c>
      <c r="C1328" t="s">
        <v>30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925B-8342-459E-8EAF-9F67428C830F}">
  <sheetPr codeName="Sheet11"/>
  <dimension ref="A1:C6"/>
  <sheetViews>
    <sheetView zoomScale="150" zoomScaleNormal="150" workbookViewId="0">
      <selection activeCell="A6" sqref="A6"/>
    </sheetView>
  </sheetViews>
  <sheetFormatPr defaultRowHeight="14.4" x14ac:dyDescent="0.3"/>
  <cols>
    <col min="1" max="1" width="47.6640625" customWidth="1"/>
    <col min="2" max="2" width="113.109375" customWidth="1"/>
    <col min="3" max="3" width="56.44140625" customWidth="1"/>
  </cols>
  <sheetData>
    <row r="1" spans="1:3" x14ac:dyDescent="0.3">
      <c r="A1" t="s">
        <v>1838</v>
      </c>
      <c r="B1" t="s">
        <v>1844</v>
      </c>
      <c r="C1" t="s">
        <v>1847</v>
      </c>
    </row>
    <row r="2" spans="1:3" x14ac:dyDescent="0.3">
      <c r="A2" t="s">
        <v>1855</v>
      </c>
      <c r="B2" t="s">
        <v>1840</v>
      </c>
      <c r="C2" s="2" t="s">
        <v>1848</v>
      </c>
    </row>
    <row r="3" spans="1:3" x14ac:dyDescent="0.3">
      <c r="A3" t="s">
        <v>1843</v>
      </c>
      <c r="B3" t="s">
        <v>1841</v>
      </c>
      <c r="C3" s="2" t="s">
        <v>1846</v>
      </c>
    </row>
    <row r="4" spans="1:3" x14ac:dyDescent="0.3">
      <c r="A4" t="s">
        <v>1842</v>
      </c>
      <c r="B4" t="s">
        <v>1845</v>
      </c>
      <c r="C4" s="2" t="s">
        <v>1846</v>
      </c>
    </row>
    <row r="5" spans="1:3" x14ac:dyDescent="0.3">
      <c r="A5" t="s">
        <v>1851</v>
      </c>
      <c r="B5" t="s">
        <v>1850</v>
      </c>
      <c r="C5" s="2" t="s">
        <v>1849</v>
      </c>
    </row>
    <row r="6" spans="1:3" x14ac:dyDescent="0.3">
      <c r="A6" t="s">
        <v>1967</v>
      </c>
    </row>
  </sheetData>
  <hyperlinks>
    <hyperlink ref="C3" r:id="rId1" location="RecommendationsAbridged" xr:uid="{31DD4D05-538B-4B08-A26A-131B09FC5C22}"/>
    <hyperlink ref="C4" r:id="rId2" location="RecommendationsAbridged" xr:uid="{8667E07F-05B4-43C7-B8DD-F35C6CCCAF39}"/>
    <hyperlink ref="C2" r:id="rId3" xr:uid="{93BFDE2E-40EE-456D-BB57-AC78DDADFC6E}"/>
    <hyperlink ref="C5" r:id="rId4" xr:uid="{C73CDAEF-412A-4276-8EE5-7D9D39B89545}"/>
  </hyperlinks>
  <pageMargins left="0.7" right="0.7" top="0.75" bottom="0.75" header="0.3" footer="0.3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52014-16AD-4D68-9DB8-109F05ACF48D}">
  <sheetPr codeName="Sheet2">
    <tabColor theme="9" tint="0.59999389629810485"/>
  </sheetPr>
  <dimension ref="A1:E3"/>
  <sheetViews>
    <sheetView zoomScale="150" zoomScaleNormal="150" workbookViewId="0">
      <selection activeCell="E9" sqref="E9"/>
    </sheetView>
  </sheetViews>
  <sheetFormatPr defaultRowHeight="14.4" x14ac:dyDescent="0.3"/>
  <cols>
    <col min="1" max="4" width="23.88671875" customWidth="1"/>
    <col min="5" max="5" width="46.77734375" style="8" customWidth="1"/>
  </cols>
  <sheetData>
    <row r="1" spans="1:5" x14ac:dyDescent="0.3">
      <c r="A1" s="4" t="s">
        <v>11</v>
      </c>
      <c r="B1" s="5" t="s">
        <v>9</v>
      </c>
      <c r="C1" s="5" t="s">
        <v>10</v>
      </c>
      <c r="D1" s="5" t="s">
        <v>4</v>
      </c>
      <c r="E1" s="6" t="s">
        <v>5</v>
      </c>
    </row>
    <row r="2" spans="1:5" x14ac:dyDescent="0.3">
      <c r="A2" t="s">
        <v>7</v>
      </c>
      <c r="B2" t="s">
        <v>8</v>
      </c>
      <c r="C2" s="2" t="s">
        <v>6</v>
      </c>
      <c r="E2" s="8" t="str">
        <f>_xlfn.TEXTJOIN(", ", TRUE, A2:C2)</f>
        <v>Doe, John, test@gmail.com</v>
      </c>
    </row>
    <row r="3" spans="1:5" x14ac:dyDescent="0.3">
      <c r="A3" t="s">
        <v>1885</v>
      </c>
      <c r="B3" t="s">
        <v>1886</v>
      </c>
      <c r="C3" s="2" t="s">
        <v>1887</v>
      </c>
      <c r="E3" s="8" t="str">
        <f>_xlfn.TEXTJOIN(", ", TRUE, A3:C3)</f>
        <v>Reviewer, Academic, revac@test.com</v>
      </c>
    </row>
  </sheetData>
  <dataValidations count="1">
    <dataValidation type="custom" allowBlank="1" showInputMessage="1" showErrorMessage="1" errorTitle="Not a Valid Email!" error="Please check the data to ensure a valid email is entered. " sqref="C1" xr:uid="{7A995FA0-F19F-4C15-9E5E-0F26DEEA1F47}">
      <formula1>AND(ISNUMBER(SEARCH("@", C2)), ISNUMBER(SEARCH(".", C2)), NOT(ISNUMBER(SEARCH(" ", C2))))</formula1>
    </dataValidation>
  </dataValidations>
  <hyperlinks>
    <hyperlink ref="C2" r:id="rId1" xr:uid="{DAF3E850-BBEB-4070-8076-467346C9698F}"/>
    <hyperlink ref="C3" r:id="rId2" xr:uid="{383191F8-AF68-4FA2-9069-33AE547FF7B5}"/>
  </hyperlinks>
  <pageMargins left="0.7" right="0.7" top="0.75" bottom="0.75" header="0.3" footer="0.3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66D7-3907-4DCE-86B3-129DD04612D5}">
  <sheetPr codeName="Sheet3">
    <tabColor theme="9" tint="0.59999389629810485"/>
  </sheetPr>
  <dimension ref="A1:F4"/>
  <sheetViews>
    <sheetView zoomScale="150" zoomScaleNormal="150" workbookViewId="0">
      <selection activeCell="C12" sqref="C12"/>
    </sheetView>
  </sheetViews>
  <sheetFormatPr defaultRowHeight="14.4" x14ac:dyDescent="0.3"/>
  <cols>
    <col min="1" max="4" width="23.88671875" customWidth="1"/>
    <col min="5" max="5" width="46.77734375" customWidth="1"/>
    <col min="6" max="6" width="13.44140625" customWidth="1"/>
  </cols>
  <sheetData>
    <row r="1" spans="1:6" x14ac:dyDescent="0.3">
      <c r="A1" s="4" t="s">
        <v>11</v>
      </c>
      <c r="B1" s="5" t="s">
        <v>9</v>
      </c>
      <c r="C1" s="5" t="s">
        <v>10</v>
      </c>
      <c r="D1" s="5" t="s">
        <v>4</v>
      </c>
      <c r="E1" s="6" t="s">
        <v>5</v>
      </c>
      <c r="F1" s="5" t="s">
        <v>12</v>
      </c>
    </row>
    <row r="2" spans="1:6" x14ac:dyDescent="0.3">
      <c r="A2" t="s">
        <v>7</v>
      </c>
      <c r="B2" t="s">
        <v>8</v>
      </c>
      <c r="C2" s="2" t="s">
        <v>6</v>
      </c>
      <c r="E2" t="str">
        <f>_xlfn.TEXTJOIN(", ", TRUE, A2:C2)</f>
        <v>Doe, John, test@gmail.com</v>
      </c>
      <c r="F2" t="s">
        <v>1880</v>
      </c>
    </row>
    <row r="3" spans="1:6" x14ac:dyDescent="0.3">
      <c r="A3" t="s">
        <v>1878</v>
      </c>
      <c r="B3" t="s">
        <v>13</v>
      </c>
      <c r="C3" s="2" t="s">
        <v>1879</v>
      </c>
      <c r="E3" t="str">
        <f>_xlfn.TEXTJOIN(", ", TRUE, A3:C3)</f>
        <v>Best, Clinician, best.clinician@urgentcare.com</v>
      </c>
      <c r="F3" t="s">
        <v>1881</v>
      </c>
    </row>
    <row r="4" spans="1:6" x14ac:dyDescent="0.3">
      <c r="A4" t="s">
        <v>1888</v>
      </c>
      <c r="B4" t="s">
        <v>1889</v>
      </c>
      <c r="C4" s="2" t="s">
        <v>1890</v>
      </c>
      <c r="E4" t="str">
        <f>_xlfn.TEXTJOIN(", ", TRUE, A4:C4)</f>
        <v>Awesome, Provider, aw.prov@urgentcare.com</v>
      </c>
    </row>
  </sheetData>
  <dataValidations disablePrompts="1" count="2">
    <dataValidation type="custom" allowBlank="1" showInputMessage="1" showErrorMessage="1" errorTitle="Not a Valid Email!" error="Please check the data to ensure a valid email is entered. " sqref="C1" xr:uid="{5F2ABAA5-17BE-4089-B288-29A94288B77F}">
      <formula1>AND(ISNUMBER(SEARCH("@", C2)), ISNUMBER(SEARCH(".", C2)), NOT(ISNUMBER(SEARCH(" ", C2))))</formula1>
    </dataValidation>
    <dataValidation type="list" allowBlank="1" showInputMessage="1" showErrorMessage="1" sqref="F1:F1048576" xr:uid="{48A9912F-479E-4395-AD2C-CA5FE1974A3B}">
      <formula1>"Physician, PA, NP"</formula1>
    </dataValidation>
  </dataValidations>
  <hyperlinks>
    <hyperlink ref="C2" r:id="rId1" xr:uid="{41F9AD71-C7A3-4E47-99F2-B05ACF65231E}"/>
    <hyperlink ref="C3" r:id="rId2" xr:uid="{53D16ED8-A007-4D3C-AC72-DBA3D2C3DE3C}"/>
    <hyperlink ref="C4" r:id="rId3" xr:uid="{B32DBB70-D24C-415F-BBEA-0F06FBC359E3}"/>
  </hyperlinks>
  <pageMargins left="0.7" right="0.7" top="0.75" bottom="0.75" header="0.3" footer="0.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F624-56AC-4441-89A8-8AB9362E6A17}">
  <sheetPr codeName="Sheet4">
    <tabColor theme="4"/>
  </sheetPr>
  <dimension ref="A1:W6"/>
  <sheetViews>
    <sheetView zoomScale="150" zoomScaleNormal="150" workbookViewId="0">
      <selection activeCell="Q4" sqref="Q4"/>
    </sheetView>
  </sheetViews>
  <sheetFormatPr defaultRowHeight="14.4" x14ac:dyDescent="0.3"/>
  <cols>
    <col min="1" max="1" width="33.44140625" customWidth="1"/>
    <col min="2" max="2" width="40.21875" customWidth="1"/>
    <col min="3" max="3" width="12.6640625" style="7" customWidth="1"/>
    <col min="4" max="4" width="10.33203125" customWidth="1"/>
    <col min="10" max="10" width="16.21875" customWidth="1"/>
    <col min="11" max="15" width="8.77734375" style="8" hidden="1" customWidth="1"/>
    <col min="16" max="16" width="21.21875" style="8" customWidth="1"/>
    <col min="17" max="17" width="23.109375" style="10" customWidth="1"/>
    <col min="18" max="18" width="20.33203125" style="9" customWidth="1"/>
    <col min="19" max="19" width="35.44140625" customWidth="1"/>
    <col min="20" max="23" width="8.77734375" hidden="1" customWidth="1"/>
    <col min="24" max="26" width="8.77734375" customWidth="1"/>
  </cols>
  <sheetData>
    <row r="1" spans="1:23" x14ac:dyDescent="0.3">
      <c r="A1" t="s">
        <v>14</v>
      </c>
      <c r="B1" t="s">
        <v>15</v>
      </c>
      <c r="C1" s="7" t="s">
        <v>1816</v>
      </c>
      <c r="D1" t="s">
        <v>18</v>
      </c>
      <c r="E1" t="s">
        <v>1809</v>
      </c>
      <c r="F1" t="s">
        <v>19</v>
      </c>
      <c r="G1" t="s">
        <v>20</v>
      </c>
      <c r="H1" t="s">
        <v>21</v>
      </c>
      <c r="I1" t="s">
        <v>22</v>
      </c>
      <c r="J1" t="s">
        <v>1810</v>
      </c>
      <c r="K1" t="s">
        <v>1792</v>
      </c>
      <c r="L1" t="s">
        <v>1793</v>
      </c>
      <c r="M1" t="s">
        <v>1794</v>
      </c>
      <c r="N1" t="s">
        <v>1795</v>
      </c>
      <c r="O1" t="s">
        <v>1796</v>
      </c>
      <c r="P1" t="s">
        <v>1797</v>
      </c>
      <c r="Q1" t="s">
        <v>1798</v>
      </c>
      <c r="R1" t="s">
        <v>16</v>
      </c>
      <c r="S1" t="s">
        <v>25</v>
      </c>
      <c r="T1" t="s">
        <v>1876</v>
      </c>
      <c r="U1" t="s">
        <v>1877</v>
      </c>
      <c r="V1" t="s">
        <v>1893</v>
      </c>
      <c r="W1" t="s">
        <v>1894</v>
      </c>
    </row>
    <row r="2" spans="1:23" x14ac:dyDescent="0.3">
      <c r="A2" t="s">
        <v>17</v>
      </c>
      <c r="B2" t="s">
        <v>1892</v>
      </c>
      <c r="C2" s="7">
        <v>45372</v>
      </c>
      <c r="E2" t="s">
        <v>1803</v>
      </c>
      <c r="J2" t="s">
        <v>24</v>
      </c>
      <c r="K2" s="8" t="str">
        <f>IF(ISBLANK(E2), "", IFERROR(VLOOKUP(E2, Dx!$A$2:$C$10000, 3, FALSE), "X"))</f>
        <v>X</v>
      </c>
      <c r="L2" s="8" t="str">
        <f>IF(ISBLANK(F2), "", IFERROR(VLOOKUP(F2, Dx!$A$2:$C$10000, 3, FALSE), "X"))</f>
        <v/>
      </c>
      <c r="M2" s="8" t="str">
        <f>IF(ISBLANK(G2), "", IFERROR(VLOOKUP(G2, Dx!$A$2:$C$10000, 3, FALSE), "X"))</f>
        <v/>
      </c>
      <c r="N2" s="8" t="str">
        <f>IF(ISBLANK(H2), "", IFERROR(VLOOKUP(H2, Dx!$A$2:$C$10000, 3, FALSE), "X"))</f>
        <v/>
      </c>
      <c r="O2" s="8" t="str">
        <f>IF(ISBLANK(I2), "", IFERROR(VLOOKUP(I2, Dx!$A$2:$C$10000, 3, FALSE), "X"))</f>
        <v/>
      </c>
      <c r="P2" s="8" t="str">
        <f>IF(COUNTIF(K2:O2, "A") &gt; 0, "Abx Appropriate", IF(COUNTIF(K2:O2, "X") = COUNTA(K2:O2) - COUNTIF(K2:O2, ""), "Outside Scope", IF(COUNTIF(K2:O2, "O") = COUNTA(K2:O2) - COUNTIF(K2:O2, ""), "No Abx Indication", "")))</f>
        <v>Outside Scope</v>
      </c>
      <c r="Q2" s="10" t="str">
        <f>IF(AND(P2="Abx Appropriate",J2="y"), "Treated Bacterial Illness", IF(AND(P2="Abx Appropriate",J2&lt;&gt;"y"), "Untreated Bacterial Illness", IF(P2="Outside Scope", "Outside Scope", IF(AND(P2="No Abx Indication", J2="y"), "FAIL", IF(AND(P2="No Abx Indication", J2="n"), "PASS", "")))))</f>
        <v>Outside Scope</v>
      </c>
      <c r="R2" s="9">
        <f ca="1">IF(Q2&lt;&gt;"", IF(OR(R2="",R2=DATE(1900,1,0)), NOW(), R2), "")</f>
        <v>45444.580762731479</v>
      </c>
      <c r="T2">
        <f>IF(C2="", "", MONTH(C2))</f>
        <v>3</v>
      </c>
      <c r="U2">
        <f>IF(C2="", "", YEAR(C2))</f>
        <v>2024</v>
      </c>
      <c r="V2">
        <f ca="1">IF(R2="", "", MONTH(R2))</f>
        <v>6</v>
      </c>
      <c r="W2">
        <f ca="1">IF(R2="", "", YEAR(R2))</f>
        <v>2024</v>
      </c>
    </row>
    <row r="3" spans="1:23" x14ac:dyDescent="0.3">
      <c r="A3" t="s">
        <v>1891</v>
      </c>
      <c r="B3" t="s">
        <v>17</v>
      </c>
      <c r="C3" s="7">
        <v>45647</v>
      </c>
      <c r="E3" t="s">
        <v>594</v>
      </c>
      <c r="J3" t="s">
        <v>24</v>
      </c>
      <c r="K3" s="8" t="str">
        <f>IF(ISBLANK(E3), "", IFERROR(VLOOKUP(E3, Dx!$A$2:$C$10000, 3, FALSE), "X"))</f>
        <v>A</v>
      </c>
      <c r="L3" s="8" t="str">
        <f>IF(ISBLANK(F3), "", IFERROR(VLOOKUP(F3, Dx!$A$2:$C$10000, 3, FALSE), "X"))</f>
        <v/>
      </c>
      <c r="M3" s="8" t="str">
        <f>IF(ISBLANK(G3), "", IFERROR(VLOOKUP(G3, Dx!$A$2:$C$10000, 3, FALSE), "X"))</f>
        <v/>
      </c>
      <c r="N3" s="8" t="str">
        <f>IF(ISBLANK(H3), "", IFERROR(VLOOKUP(H3, Dx!$A$2:$C$10000, 3, FALSE), "X"))</f>
        <v/>
      </c>
      <c r="O3" s="8" t="str">
        <f>IF(ISBLANK(I3), "", IFERROR(VLOOKUP(I3, Dx!$A$2:$C$10000, 3, FALSE), "X"))</f>
        <v/>
      </c>
      <c r="P3" s="8" t="str">
        <f>IF(COUNTIF(K3:O3, "A") &gt; 0, "Abx Appropriate", IF(COUNTIF(K3:O3, "X") = COUNTA(K3:O3) - COUNTIF(K3:O3, ""), "Outside Scope", IF(COUNTIF(K3:O3, "O") = COUNTA(K3:O3) - COUNTIF(K3:O3, ""), "No Abx Indication", "")))</f>
        <v>Abx Appropriate</v>
      </c>
      <c r="Q3" s="10" t="str">
        <f>IF(AND(P3="Abx Appropriate",J3="y"), "Treated Bacterial Illness", IF(AND(P3="Abx Appropriate",J3&lt;&gt;"y"), "Untreated Bacterial Illness", IF(P3="Outside Scope", "Outside Scope", IF(AND(P3="No Abx Indication", J3="y"), "FAIL", IF(AND(P3="No Abx Indication", J3="n"), "PASS", "")))))</f>
        <v>Treated Bacterial Illness</v>
      </c>
      <c r="R3" s="9">
        <f ca="1">IF(Q3&lt;&gt;"", IF(OR(R3="",R3=DATE(1900,1,0)), NOW(), R3), "")</f>
        <v>45444.580762731479</v>
      </c>
      <c r="T3">
        <f>IF(C3="", "", MONTH(C3))</f>
        <v>12</v>
      </c>
      <c r="U3">
        <f>IF(C3="", "", YEAR(C3))</f>
        <v>2024</v>
      </c>
      <c r="V3">
        <f ca="1">IF(R3="", "", MONTH(R3))</f>
        <v>6</v>
      </c>
      <c r="W3">
        <f ca="1">IF(R3="", "", YEAR(R3))</f>
        <v>2024</v>
      </c>
    </row>
    <row r="4" spans="1:23" x14ac:dyDescent="0.3">
      <c r="A4" t="s">
        <v>1891</v>
      </c>
      <c r="B4" t="s">
        <v>1892</v>
      </c>
      <c r="C4" s="7">
        <v>45428</v>
      </c>
      <c r="E4" t="s">
        <v>568</v>
      </c>
      <c r="J4" t="s">
        <v>23</v>
      </c>
      <c r="K4" s="8" t="str">
        <f>IF(ISBLANK(E4), "", IFERROR(VLOOKUP(E4, Dx!$A$2:$C$10000, 3, FALSE), "X"))</f>
        <v>O</v>
      </c>
      <c r="L4" s="8" t="str">
        <f>IF(ISBLANK(F4), "", IFERROR(VLOOKUP(F4, Dx!$A$2:$C$10000, 3, FALSE), "X"))</f>
        <v/>
      </c>
      <c r="M4" s="8" t="str">
        <f>IF(ISBLANK(G4), "", IFERROR(VLOOKUP(G4, Dx!$A$2:$C$10000, 3, FALSE), "X"))</f>
        <v/>
      </c>
      <c r="N4" s="8" t="str">
        <f>IF(ISBLANK(H4), "", IFERROR(VLOOKUP(H4, Dx!$A$2:$C$10000, 3, FALSE), "X"))</f>
        <v/>
      </c>
      <c r="O4" s="8" t="str">
        <f>IF(ISBLANK(I4), "", IFERROR(VLOOKUP(I4, Dx!$A$2:$C$10000, 3, FALSE), "X"))</f>
        <v/>
      </c>
      <c r="P4" s="8" t="str">
        <f>IF(COUNTIF(K4:O4, "A") &gt; 0, "Abx Appropriate", IF(COUNTIF(K4:O4, "X") = COUNTA(K4:O4) - COUNTIF(K4:O4, ""), "Outside Scope", IF(COUNTIF(K4:O4, "O") = COUNTA(K4:O4) - COUNTIF(K4:O4, ""), "No Abx Indication", "")))</f>
        <v>No Abx Indication</v>
      </c>
      <c r="Q4" s="10" t="str">
        <f>IF(AND(P4="Abx Appropriate",J4="y"), "Treated Bacterial Illness", IF(AND(P4="Abx Appropriate",J4&lt;&gt;"y"), "Untreated Bacterial Illness", IF(P4="Outside Scope", "Outside Scope", IF(AND(P4="No Abx Indication", J4="y"), "FAIL", IF(AND(P4="No Abx Indication", J4="n"), "PASS", "")))))</f>
        <v>PASS</v>
      </c>
      <c r="R4" s="9">
        <f ca="1">IF(Q4&lt;&gt;"", IF(OR(R4="",R4=DATE(1900,1,0)), NOW(), R4), "")</f>
        <v>45444.580762731479</v>
      </c>
      <c r="T4">
        <f>IF(C4="", "", MONTH(C4))</f>
        <v>5</v>
      </c>
      <c r="U4">
        <f>IF(C4="", "", YEAR(C4))</f>
        <v>2024</v>
      </c>
      <c r="V4">
        <f ca="1">IF(R4="", "", MONTH(R4))</f>
        <v>6</v>
      </c>
      <c r="W4">
        <f ca="1">IF(R4="", "", YEAR(R4))</f>
        <v>2024</v>
      </c>
    </row>
    <row r="5" spans="1:23" x14ac:dyDescent="0.3">
      <c r="A5" t="s">
        <v>1891</v>
      </c>
      <c r="B5" t="s">
        <v>1884</v>
      </c>
      <c r="C5" s="7">
        <v>45340</v>
      </c>
      <c r="E5" t="s">
        <v>568</v>
      </c>
      <c r="J5" t="s">
        <v>24</v>
      </c>
      <c r="K5" s="8" t="str">
        <f>IF(ISBLANK(E5), "", IFERROR(VLOOKUP(E5, Dx!$A$2:$C$10000, 3, FALSE), "X"))</f>
        <v>O</v>
      </c>
      <c r="L5" s="8" t="str">
        <f>IF(ISBLANK(F5), "", IFERROR(VLOOKUP(F5, Dx!$A$2:$C$10000, 3, FALSE), "X"))</f>
        <v/>
      </c>
      <c r="M5" s="8" t="str">
        <f>IF(ISBLANK(G5), "", IFERROR(VLOOKUP(G5, Dx!$A$2:$C$10000, 3, FALSE), "X"))</f>
        <v/>
      </c>
      <c r="N5" s="8" t="str">
        <f>IF(ISBLANK(H5), "", IFERROR(VLOOKUP(H5, Dx!$A$2:$C$10000, 3, FALSE), "X"))</f>
        <v/>
      </c>
      <c r="O5" s="8" t="str">
        <f>IF(ISBLANK(I5), "", IFERROR(VLOOKUP(I5, Dx!$A$2:$C$10000, 3, FALSE), "X"))</f>
        <v/>
      </c>
      <c r="P5" s="8" t="str">
        <f>IF(COUNTIF(K5:O5, "A") &gt; 0, "Abx Appropriate", IF(COUNTIF(K5:O5, "X") = COUNTA(K5:O5) - COUNTIF(K5:O5, ""), "Outside Scope", IF(COUNTIF(K5:O5, "O") = COUNTA(K5:O5) - COUNTIF(K5:O5, ""), "No Abx Indication", "")))</f>
        <v>No Abx Indication</v>
      </c>
      <c r="Q5" s="10" t="str">
        <f>IF(AND(P5="Abx Appropriate",J5="y"), "Treated Bacterial Illness", IF(AND(P5="Abx Appropriate",J5&lt;&gt;"y"), "Untreated Bacterial Illness", IF(P5="Outside Scope", "Outside Scope", IF(AND(P5="No Abx Indication", J5="y"), "FAIL", IF(AND(P5="No Abx Indication", J5="n"), "PASS", "")))))</f>
        <v>FAIL</v>
      </c>
      <c r="R5" s="9">
        <f ca="1">IF(Q5&lt;&gt;"", IF(OR(R5="",R5=DATE(1900,1,0)), NOW(), R5), "")</f>
        <v>45444.580762731479</v>
      </c>
      <c r="T5">
        <f>IF(C5="", "", MONTH(C5))</f>
        <v>2</v>
      </c>
      <c r="U5">
        <f>IF(C5="", "", YEAR(C5))</f>
        <v>2024</v>
      </c>
      <c r="V5">
        <f ca="1">IF(R5="", "", MONTH(R5))</f>
        <v>6</v>
      </c>
      <c r="W5">
        <f ca="1">IF(R5="", "", YEAR(R5))</f>
        <v>2024</v>
      </c>
    </row>
    <row r="6" spans="1:23" x14ac:dyDescent="0.3">
      <c r="A6" t="s">
        <v>17</v>
      </c>
      <c r="B6" t="s">
        <v>1884</v>
      </c>
      <c r="C6" s="7">
        <v>45647</v>
      </c>
      <c r="E6" t="s">
        <v>594</v>
      </c>
      <c r="J6" t="s">
        <v>24</v>
      </c>
      <c r="K6" s="8" t="str">
        <f>IF(ISBLANK(E6), "", IFERROR(VLOOKUP(E6, Dx!$A$2:$C$10000, 3, FALSE), "X"))</f>
        <v>A</v>
      </c>
      <c r="L6" s="8" t="str">
        <f>IF(ISBLANK(F6), "", IFERROR(VLOOKUP(F6, Dx!$A$2:$C$10000, 3, FALSE), "X"))</f>
        <v/>
      </c>
      <c r="M6" s="8" t="str">
        <f>IF(ISBLANK(G6), "", IFERROR(VLOOKUP(G6, Dx!$A$2:$C$10000, 3, FALSE), "X"))</f>
        <v/>
      </c>
      <c r="N6" s="8" t="str">
        <f>IF(ISBLANK(H6), "", IFERROR(VLOOKUP(H6, Dx!$A$2:$C$10000, 3, FALSE), "X"))</f>
        <v/>
      </c>
      <c r="O6" s="8" t="str">
        <f>IF(ISBLANK(I6), "", IFERROR(VLOOKUP(I6, Dx!$A$2:$C$10000, 3, FALSE), "X"))</f>
        <v/>
      </c>
      <c r="P6" s="8" t="str">
        <f>IF(COUNTIF(K6:O6, "A") &gt; 0, "Abx Appropriate", IF(COUNTIF(K6:O6, "X") = COUNTA(K6:O6) - COUNTIF(K6:O6, ""), "Outside Scope", IF(COUNTIF(K6:O6, "O") = COUNTA(K6:O6) - COUNTIF(K6:O6, ""), "No Abx Indication", "")))</f>
        <v>Abx Appropriate</v>
      </c>
      <c r="Q6" s="10" t="str">
        <f>IF(AND(P6="Abx Appropriate",J6="y"), "Treated Bacterial Illness", IF(AND(P6="Abx Appropriate",J6&lt;&gt;"y"), "Untreated Bacterial Illness", IF(P6="Outside Scope", "Outside Scope", IF(AND(P6="No Abx Indication", J6="y"), "FAIL", IF(AND(P6="No Abx Indication", J6="n"), "PASS", "")))))</f>
        <v>Treated Bacterial Illness</v>
      </c>
      <c r="R6" s="9">
        <f ca="1">IF(Q6&lt;&gt;"", IF(OR(R6="",R6=DATE(1900,1,0)), NOW(), R6), "")</f>
        <v>45444.580762731479</v>
      </c>
      <c r="T6">
        <f>IF(C6="", "", MONTH(C6))</f>
        <v>12</v>
      </c>
      <c r="U6">
        <f>IF(C6="", "", YEAR(C6))</f>
        <v>2024</v>
      </c>
      <c r="V6">
        <f ca="1">IF(R6="", "", MONTH(R6))</f>
        <v>6</v>
      </c>
      <c r="W6">
        <f ca="1">IF(R6="", "", YEAR(R6))</f>
        <v>2024</v>
      </c>
    </row>
  </sheetData>
  <phoneticPr fontId="6" type="noConversion"/>
  <dataValidations count="1">
    <dataValidation type="list" allowBlank="1" showInputMessage="1" showErrorMessage="1" sqref="J2:J6" xr:uid="{AF03A104-F08D-42E7-8545-2DDD20F37680}">
      <formula1>"y, n"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A4773FF-E12C-4488-B928-D2DACAD826D7}">
          <x14:formula1>
            <xm:f>Reviewers!$E$2:$E$10000</xm:f>
          </x14:formula1>
          <xm:sqref>A2:A1048576</xm:sqref>
        </x14:dataValidation>
        <x14:dataValidation type="list" allowBlank="1" showInputMessage="1" showErrorMessage="1" xr:uid="{F33FF653-5736-48A5-B2EC-F0A8AC2CFB80}">
          <x14:formula1>
            <xm:f>Clinicians!$E$2:$E$10000</xm:f>
          </x14:formula1>
          <xm:sqref>B2:B1048576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6760C-E013-4A95-B5EC-943219F1504A}">
  <sheetPr codeName="Sheet5">
    <tabColor theme="4"/>
  </sheetPr>
  <dimension ref="A1:S24"/>
  <sheetViews>
    <sheetView topLeftCell="G1" zoomScale="150" zoomScaleNormal="150" workbookViewId="0">
      <selection activeCell="J2" sqref="J2"/>
    </sheetView>
  </sheetViews>
  <sheetFormatPr defaultRowHeight="14.4" x14ac:dyDescent="0.3"/>
  <cols>
    <col min="1" max="2" width="21.88671875" customWidth="1"/>
    <col min="3" max="3" width="12.6640625" style="7" customWidth="1"/>
    <col min="4" max="4" width="10.33203125" customWidth="1"/>
    <col min="5" max="5" width="24.88671875" customWidth="1"/>
    <col min="6" max="9" width="25.109375" customWidth="1"/>
    <col min="10" max="10" width="27.21875" style="8" customWidth="1"/>
    <col min="11" max="11" width="31.77734375" style="8" customWidth="1"/>
    <col min="12" max="12" width="20.33203125" style="9" customWidth="1"/>
    <col min="13" max="13" width="35.44140625" customWidth="1"/>
    <col min="14" max="17" width="8.77734375" hidden="1" customWidth="1"/>
    <col min="19" max="19" width="56.88671875" customWidth="1"/>
  </cols>
  <sheetData>
    <row r="1" spans="1:19" ht="16.2" thickBot="1" x14ac:dyDescent="0.35">
      <c r="A1" t="s">
        <v>14</v>
      </c>
      <c r="B1" t="s">
        <v>15</v>
      </c>
      <c r="C1" s="7" t="s">
        <v>1816</v>
      </c>
      <c r="D1" t="s">
        <v>18</v>
      </c>
      <c r="E1" t="s">
        <v>1836</v>
      </c>
      <c r="F1" t="s">
        <v>1822</v>
      </c>
      <c r="G1" t="s">
        <v>1824</v>
      </c>
      <c r="H1" t="s">
        <v>1823</v>
      </c>
      <c r="I1" t="s">
        <v>1835</v>
      </c>
      <c r="J1" t="s">
        <v>1830</v>
      </c>
      <c r="K1" t="s">
        <v>1834</v>
      </c>
      <c r="L1" t="s">
        <v>16</v>
      </c>
      <c r="M1" t="s">
        <v>25</v>
      </c>
      <c r="N1" t="s">
        <v>1876</v>
      </c>
      <c r="O1" t="s">
        <v>1877</v>
      </c>
      <c r="P1" t="s">
        <v>1893</v>
      </c>
      <c r="Q1" t="s">
        <v>1894</v>
      </c>
      <c r="S1" s="25" t="s">
        <v>1943</v>
      </c>
    </row>
    <row r="2" spans="1:19" ht="15.6" thickTop="1" thickBot="1" x14ac:dyDescent="0.35">
      <c r="A2" t="s">
        <v>17</v>
      </c>
      <c r="B2" t="s">
        <v>17</v>
      </c>
      <c r="C2" s="7">
        <v>45293</v>
      </c>
      <c r="E2" t="s">
        <v>24</v>
      </c>
      <c r="F2" t="s">
        <v>1900</v>
      </c>
      <c r="G2" t="s">
        <v>23</v>
      </c>
      <c r="H2" t="s">
        <v>24</v>
      </c>
      <c r="I2" t="s">
        <v>1936</v>
      </c>
      <c r="J2" s="8" t="str">
        <f t="shared" ref="J2:J7" si="0">IF(ISBLANK(H2),"",IF(H2=G2,"Throat Cx Reasoning Valid",IF(H2="n","Failed to Send Throat Cx","Inappropriately Sent Throat Cx")))</f>
        <v>Inappropriately Sent Throat Cx</v>
      </c>
      <c r="K2" s="8" t="str">
        <f t="shared" ref="K2:K7" si="1">IF(ISBLANK(I2), "", IF(OR(AND(F2="negative",I2="not prescribed"), AND(F2="not performed",I2="not prescribed")), "Avoided Unnecessary Antibiotic", IF(OR(AND(F2="negative",I2&lt;&gt;"not prescribed"), AND(F2="not performed",I2&lt;&gt;"not performed")), "Antibiotic Stewardship FAIL", IF(I2="yes", "Appropriate Antibiotic", IF(I2="not prescribed", "Failure to Treat", I2)))))</f>
        <v>Appropriate Antibiotic</v>
      </c>
      <c r="L2" s="9">
        <f t="shared" ref="L2:L7" ca="1" si="2">IF(K2&lt;&gt;"", IF(OR(L2="",L2=DATE(1900,1,0)), NOW(), L2), "")</f>
        <v>45444.578314930557</v>
      </c>
      <c r="N2">
        <f t="shared" ref="N2:N7" si="3">IF(C2="", "", MONTH(C2))</f>
        <v>1</v>
      </c>
      <c r="O2">
        <f t="shared" ref="O2:O7" si="4">IF(C2="", "", YEAR(C2))</f>
        <v>2024</v>
      </c>
      <c r="P2">
        <f t="shared" ref="P2:P7" ca="1" si="5">IF(L2="", "", MONTH(L2))</f>
        <v>6</v>
      </c>
      <c r="Q2">
        <f t="shared" ref="Q2:Q7" ca="1" si="6">IF(L2="", "", YEAR(L2))</f>
        <v>2024</v>
      </c>
      <c r="S2" s="19" t="s">
        <v>1944</v>
      </c>
    </row>
    <row r="3" spans="1:19" ht="15" thickBot="1" x14ac:dyDescent="0.35">
      <c r="A3" t="s">
        <v>17</v>
      </c>
      <c r="B3" t="s">
        <v>1884</v>
      </c>
      <c r="C3" s="7">
        <v>45323</v>
      </c>
      <c r="E3" t="s">
        <v>24</v>
      </c>
      <c r="F3" t="s">
        <v>1901</v>
      </c>
      <c r="G3" t="s">
        <v>24</v>
      </c>
      <c r="H3" t="s">
        <v>24</v>
      </c>
      <c r="I3" t="s">
        <v>1936</v>
      </c>
      <c r="J3" s="8" t="str">
        <f t="shared" si="0"/>
        <v>Throat Cx Reasoning Valid</v>
      </c>
      <c r="K3" s="8" t="str">
        <f t="shared" si="1"/>
        <v>Antibiotic Stewardship FAIL</v>
      </c>
      <c r="L3" s="9">
        <f t="shared" ca="1" si="2"/>
        <v>45444.692060300928</v>
      </c>
      <c r="N3">
        <f t="shared" si="3"/>
        <v>2</v>
      </c>
      <c r="O3">
        <f t="shared" si="4"/>
        <v>2024</v>
      </c>
      <c r="P3">
        <f t="shared" ca="1" si="5"/>
        <v>6</v>
      </c>
      <c r="Q3">
        <f t="shared" ca="1" si="6"/>
        <v>2024</v>
      </c>
      <c r="S3" s="20" t="s">
        <v>1945</v>
      </c>
    </row>
    <row r="4" spans="1:19" ht="15" thickBot="1" x14ac:dyDescent="0.35">
      <c r="A4" t="s">
        <v>17</v>
      </c>
      <c r="B4" t="s">
        <v>1892</v>
      </c>
      <c r="C4" s="7">
        <v>45363</v>
      </c>
      <c r="E4" t="s">
        <v>24</v>
      </c>
      <c r="F4" t="s">
        <v>1901</v>
      </c>
      <c r="G4" t="s">
        <v>24</v>
      </c>
      <c r="H4" t="s">
        <v>24</v>
      </c>
      <c r="I4" t="s">
        <v>1937</v>
      </c>
      <c r="J4" s="8" t="str">
        <f t="shared" si="0"/>
        <v>Throat Cx Reasoning Valid</v>
      </c>
      <c r="K4" s="8" t="str">
        <f t="shared" si="1"/>
        <v>Avoided Unnecessary Antibiotic</v>
      </c>
      <c r="L4" s="9">
        <f t="shared" ca="1" si="2"/>
        <v>45444.692553125002</v>
      </c>
      <c r="N4">
        <f t="shared" si="3"/>
        <v>3</v>
      </c>
      <c r="O4">
        <f t="shared" si="4"/>
        <v>2024</v>
      </c>
      <c r="P4">
        <f t="shared" ca="1" si="5"/>
        <v>6</v>
      </c>
      <c r="Q4">
        <f t="shared" ca="1" si="6"/>
        <v>2024</v>
      </c>
      <c r="S4" s="21" t="s">
        <v>1946</v>
      </c>
    </row>
    <row r="5" spans="1:19" ht="15" thickBot="1" x14ac:dyDescent="0.35">
      <c r="A5" t="s">
        <v>17</v>
      </c>
      <c r="B5" t="s">
        <v>1892</v>
      </c>
      <c r="C5" s="7">
        <v>45366</v>
      </c>
      <c r="E5" t="s">
        <v>23</v>
      </c>
      <c r="F5" t="s">
        <v>1901</v>
      </c>
      <c r="G5" t="s">
        <v>23</v>
      </c>
      <c r="H5" t="s">
        <v>24</v>
      </c>
      <c r="I5" t="s">
        <v>1938</v>
      </c>
      <c r="J5" s="8" t="str">
        <f t="shared" si="0"/>
        <v>Inappropriately Sent Throat Cx</v>
      </c>
      <c r="K5" s="8" t="str">
        <f t="shared" si="1"/>
        <v>Antibiotic Stewardship FAIL</v>
      </c>
      <c r="L5" s="9">
        <f t="shared" ca="1" si="2"/>
        <v>45444.692787499996</v>
      </c>
      <c r="N5">
        <f t="shared" si="3"/>
        <v>3</v>
      </c>
      <c r="O5">
        <f t="shared" si="4"/>
        <v>2024</v>
      </c>
      <c r="P5">
        <f t="shared" ca="1" si="5"/>
        <v>6</v>
      </c>
      <c r="Q5">
        <f t="shared" ca="1" si="6"/>
        <v>2024</v>
      </c>
      <c r="S5" s="20" t="s">
        <v>1947</v>
      </c>
    </row>
    <row r="6" spans="1:19" ht="15" thickBot="1" x14ac:dyDescent="0.35">
      <c r="A6" t="s">
        <v>1891</v>
      </c>
      <c r="B6" t="s">
        <v>1884</v>
      </c>
      <c r="C6" s="7">
        <v>45363</v>
      </c>
      <c r="E6" t="s">
        <v>24</v>
      </c>
      <c r="F6" t="s">
        <v>1900</v>
      </c>
      <c r="G6" t="s">
        <v>23</v>
      </c>
      <c r="H6" t="s">
        <v>23</v>
      </c>
      <c r="I6" t="s">
        <v>1939</v>
      </c>
      <c r="J6" s="8" t="str">
        <f t="shared" si="0"/>
        <v>Throat Cx Reasoning Valid</v>
      </c>
      <c r="K6" s="8" t="str">
        <f t="shared" si="1"/>
        <v>Right Antibiotic Wrong Dose</v>
      </c>
      <c r="L6" s="9">
        <f t="shared" ca="1" si="2"/>
        <v>45444.698228472225</v>
      </c>
      <c r="N6">
        <f t="shared" si="3"/>
        <v>3</v>
      </c>
      <c r="O6">
        <f t="shared" si="4"/>
        <v>2024</v>
      </c>
      <c r="P6">
        <f t="shared" ca="1" si="5"/>
        <v>6</v>
      </c>
      <c r="Q6">
        <f t="shared" ca="1" si="6"/>
        <v>2024</v>
      </c>
      <c r="S6" s="22" t="s">
        <v>1948</v>
      </c>
    </row>
    <row r="7" spans="1:19" x14ac:dyDescent="0.3">
      <c r="A7" t="s">
        <v>1891</v>
      </c>
      <c r="B7" t="s">
        <v>1884</v>
      </c>
      <c r="C7" s="7">
        <v>45336</v>
      </c>
      <c r="E7" t="s">
        <v>24</v>
      </c>
      <c r="F7" t="s">
        <v>1901</v>
      </c>
      <c r="G7" t="s">
        <v>24</v>
      </c>
      <c r="H7" t="s">
        <v>23</v>
      </c>
      <c r="I7" t="s">
        <v>1936</v>
      </c>
      <c r="J7" s="8" t="str">
        <f t="shared" si="0"/>
        <v>Failed to Send Throat Cx</v>
      </c>
      <c r="K7" s="8" t="str">
        <f t="shared" si="1"/>
        <v>Antibiotic Stewardship FAIL</v>
      </c>
      <c r="L7" s="9">
        <f t="shared" ca="1" si="2"/>
        <v>45444.703791435182</v>
      </c>
      <c r="N7">
        <f t="shared" si="3"/>
        <v>2</v>
      </c>
      <c r="O7">
        <f t="shared" si="4"/>
        <v>2024</v>
      </c>
      <c r="P7">
        <f t="shared" ca="1" si="5"/>
        <v>6</v>
      </c>
      <c r="Q7">
        <f t="shared" ca="1" si="6"/>
        <v>2024</v>
      </c>
      <c r="S7" s="23" t="s">
        <v>1949</v>
      </c>
    </row>
    <row r="9" spans="1:19" ht="15" thickBot="1" x14ac:dyDescent="0.35"/>
    <row r="10" spans="1:19" ht="16.2" thickBot="1" x14ac:dyDescent="0.35">
      <c r="S10" s="25" t="s">
        <v>1950</v>
      </c>
    </row>
    <row r="11" spans="1:19" ht="15.6" thickTop="1" thickBot="1" x14ac:dyDescent="0.35">
      <c r="S11" s="19" t="s">
        <v>1951</v>
      </c>
    </row>
    <row r="12" spans="1:19" ht="15" thickBot="1" x14ac:dyDescent="0.35">
      <c r="S12" s="24" t="s">
        <v>1952</v>
      </c>
    </row>
    <row r="14" spans="1:19" ht="15" thickBot="1" x14ac:dyDescent="0.35"/>
    <row r="15" spans="1:19" ht="16.2" thickBot="1" x14ac:dyDescent="0.35">
      <c r="S15" s="25" t="s">
        <v>1953</v>
      </c>
    </row>
    <row r="16" spans="1:19" ht="15.6" thickTop="1" thickBot="1" x14ac:dyDescent="0.35">
      <c r="S16" s="27" t="s">
        <v>1954</v>
      </c>
    </row>
    <row r="17" spans="19:19" ht="15" thickBot="1" x14ac:dyDescent="0.35"/>
    <row r="18" spans="19:19" ht="16.2" thickBot="1" x14ac:dyDescent="0.35">
      <c r="S18" s="25" t="s">
        <v>1955</v>
      </c>
    </row>
    <row r="19" spans="19:19" ht="15" customHeight="1" thickTop="1" thickBot="1" x14ac:dyDescent="0.35">
      <c r="S19" s="26" t="s">
        <v>1956</v>
      </c>
    </row>
    <row r="20" spans="19:19" ht="15" customHeight="1" thickBot="1" x14ac:dyDescent="0.35">
      <c r="S20" s="28" t="s">
        <v>1957</v>
      </c>
    </row>
    <row r="21" spans="19:19" ht="15" customHeight="1" thickBot="1" x14ac:dyDescent="0.35">
      <c r="S21" s="29" t="s">
        <v>1958</v>
      </c>
    </row>
    <row r="22" spans="19:19" ht="15" customHeight="1" thickBot="1" x14ac:dyDescent="0.35">
      <c r="S22" s="28" t="s">
        <v>1959</v>
      </c>
    </row>
    <row r="23" spans="19:19" ht="15" customHeight="1" thickBot="1" x14ac:dyDescent="0.35">
      <c r="S23" s="30" t="s">
        <v>1960</v>
      </c>
    </row>
    <row r="24" spans="19:19" x14ac:dyDescent="0.3">
      <c r="S24" t="s">
        <v>1961</v>
      </c>
    </row>
  </sheetData>
  <phoneticPr fontId="6" type="noConversion"/>
  <dataValidations count="5">
    <dataValidation type="list" allowBlank="1" showInputMessage="1" showErrorMessage="1" error="Please only use options in the drop down menu." sqref="F2:F1048576" xr:uid="{C4A40141-47EF-4EDE-99D6-C67B8EFFAA22}">
      <formula1>"positive, negative, not performed"</formula1>
    </dataValidation>
    <dataValidation type="list" allowBlank="1" showInputMessage="1" showErrorMessage="1" error="Please only use options in the drop down menu." sqref="G2:G1048576" xr:uid="{76EE37AB-0AB6-40E9-8EA9-BF009E38AD3A}">
      <formula1>"y, n"</formula1>
    </dataValidation>
    <dataValidation type="list" allowBlank="1" showInputMessage="1" showErrorMessage="1" error="Please use only the options on the drop down list. " sqref="H2:H1048576" xr:uid="{4FE0B7ED-0053-4E17-8002-DC8FC9D315BD}">
      <formula1>"y, n"</formula1>
    </dataValidation>
    <dataValidation type="list" allowBlank="1" showInputMessage="1" showErrorMessage="1" error="Please only user options in the drop down menu. " sqref="I2:I1048576" xr:uid="{B3421BB5-FBFF-4059-BF0B-A74CBB174619}">
      <formula1>"Yes, Wrong Antibiotic, Right Antibiotic Wrong Dose, Not Prescribed"</formula1>
    </dataValidation>
    <dataValidation type="list" allowBlank="1" showInputMessage="1" showErrorMessage="1" error="Please only used values listed in the drop down menu. " sqref="E2:E1048576" xr:uid="{4276B8D6-479E-4F41-B33A-00FA83DDB091}">
      <formula1>"y, n"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BA4D3BF-2640-48B7-BB4B-106C66943BAE}">
          <x14:formula1>
            <xm:f>Clinicians!$E$2:$E$10000</xm:f>
          </x14:formula1>
          <xm:sqref>B2:B1048576</xm:sqref>
        </x14:dataValidation>
        <x14:dataValidation type="list" allowBlank="1" showInputMessage="1" showErrorMessage="1" xr:uid="{07570CD5-2869-43C2-B9C8-D7AAC872A379}">
          <x14:formula1>
            <xm:f>Reviewers!$E$2:$E$10000</xm:f>
          </x14:formula1>
          <xm:sqref>A2:A1048576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44AE-CD2A-44E8-B4D8-56370D49A704}">
  <sheetPr codeName="Sheet6">
    <tabColor theme="4"/>
  </sheetPr>
  <dimension ref="A1:Q5"/>
  <sheetViews>
    <sheetView zoomScale="150" zoomScaleNormal="150" workbookViewId="0">
      <selection activeCell="G2" sqref="G2"/>
    </sheetView>
  </sheetViews>
  <sheetFormatPr defaultRowHeight="14.4" x14ac:dyDescent="0.3"/>
  <cols>
    <col min="1" max="2" width="21.88671875" customWidth="1"/>
    <col min="3" max="3" width="12.6640625" style="7" customWidth="1"/>
    <col min="4" max="4" width="10.33203125" customWidth="1"/>
    <col min="5" max="5" width="24.88671875" customWidth="1"/>
    <col min="6" max="7" width="25.109375" customWidth="1"/>
    <col min="8" max="8" width="51.88671875" style="8" customWidth="1"/>
    <col min="9" max="9" width="20.33203125" style="9" customWidth="1"/>
    <col min="10" max="10" width="35.44140625" customWidth="1"/>
    <col min="11" max="14" width="8.77734375" hidden="1" customWidth="1"/>
    <col min="17" max="17" width="46.33203125" customWidth="1"/>
  </cols>
  <sheetData>
    <row r="1" spans="1:17" ht="16.2" thickBot="1" x14ac:dyDescent="0.35">
      <c r="A1" t="s">
        <v>14</v>
      </c>
      <c r="B1" t="s">
        <v>15</v>
      </c>
      <c r="C1" s="7" t="s">
        <v>1816</v>
      </c>
      <c r="D1" t="s">
        <v>18</v>
      </c>
      <c r="E1" t="s">
        <v>1861</v>
      </c>
      <c r="F1" t="s">
        <v>1862</v>
      </c>
      <c r="G1" t="s">
        <v>1863</v>
      </c>
      <c r="H1" t="s">
        <v>1834</v>
      </c>
      <c r="I1" t="s">
        <v>16</v>
      </c>
      <c r="J1" t="s">
        <v>25</v>
      </c>
      <c r="K1" t="s">
        <v>1876</v>
      </c>
      <c r="L1" t="s">
        <v>1877</v>
      </c>
      <c r="M1" t="s">
        <v>1893</v>
      </c>
      <c r="N1" t="s">
        <v>1894</v>
      </c>
      <c r="Q1" s="25" t="s">
        <v>1962</v>
      </c>
    </row>
    <row r="2" spans="1:17" ht="15.6" thickTop="1" thickBot="1" x14ac:dyDescent="0.35">
      <c r="A2" t="s">
        <v>17</v>
      </c>
      <c r="B2" t="s">
        <v>1884</v>
      </c>
      <c r="C2" s="7">
        <v>45295</v>
      </c>
      <c r="E2" t="s">
        <v>23</v>
      </c>
      <c r="F2" t="s">
        <v>24</v>
      </c>
      <c r="G2" t="s">
        <v>23</v>
      </c>
      <c r="H2" s="8" t="str">
        <f>IF(AND(E2="n",F2="n"), "Inappropriate Sinusitis Dx Without Antibiotic", IF(AND(E2="n",F2="y",G2="n"), "Inappropriate Sinusitis Dx with Wrong Antibiotic Rx", IF(AND(E2="n",F2="y",G2="y"), "Inappropriate Sinusitis Dx With Right Antibiotic", IF(AND(E2="y",F2="n"), "Untreated Sinusitis", IF(AND(E2="y",F2="y",G2="y"), "Sinusitis Correctly Diagnosed and Treated", IF(AND(E2="y",F2="y",G2="n"), "Sinusitis Correctly Diagnosed but Wrong Antibiotic Rx", ""))))))</f>
        <v>Inappropriate Sinusitis Dx with Wrong Antibiotic Rx</v>
      </c>
      <c r="I2" s="9">
        <f ca="1">IF(H2&lt;&gt;"", IF(OR(I2="",I2=DATE(1900,1,0)), NOW(), I2), "")</f>
        <v>45444.576767824074</v>
      </c>
      <c r="K2">
        <f>IF(C2="", "", MONTH(C2))</f>
        <v>1</v>
      </c>
      <c r="L2">
        <f>IF(C2="", "", YEAR(C2))</f>
        <v>2024</v>
      </c>
      <c r="M2">
        <f ca="1">IF(I2="", "", MONTH(I2))</f>
        <v>6</v>
      </c>
      <c r="N2">
        <f ca="1">IF(I2="", "", YEAR(I2))</f>
        <v>2024</v>
      </c>
      <c r="Q2" s="26" t="s">
        <v>1963</v>
      </c>
    </row>
    <row r="3" spans="1:17" ht="15" thickBot="1" x14ac:dyDescent="0.35">
      <c r="A3" t="s">
        <v>17</v>
      </c>
      <c r="B3" t="s">
        <v>1884</v>
      </c>
      <c r="C3" s="7">
        <v>45326</v>
      </c>
      <c r="E3" t="s">
        <v>24</v>
      </c>
      <c r="F3" t="s">
        <v>24</v>
      </c>
      <c r="G3" t="s">
        <v>23</v>
      </c>
      <c r="H3" s="8" t="str">
        <f>IF(AND(E3="n",F3="n"), "Inappropriate Sinusitis Dx Without Antibiotic", IF(AND(E3="n",F3="y",G3="n"), "Inappropriate Sinusitis Dx with Wrong Antibiotic Rx", IF(AND(E3="n",F3="y",G3="y"), "Inappropriate Sinusitis Dx With Right Antibiotic", IF(AND(E3="y",F3="n"), "Untreated Sinusitis", IF(AND(E3="y",F3="y",G3="y"), "Sinusitis Correctly Diagnosed and Treated", IF(AND(E3="y",F3="y",G3="n"), "Sinusitis Correctly Diagnosed but Wrong Antibiotic Rx", ""))))))</f>
        <v>Sinusitis Correctly Diagnosed but Wrong Antibiotic Rx</v>
      </c>
      <c r="I3" s="9">
        <f ca="1">IF(H3&lt;&gt;"", IF(OR(I3="",I3=DATE(1900,1,0)), NOW(), I3), "")</f>
        <v>45444.576767824074</v>
      </c>
      <c r="K3">
        <f>IF(C3="", "", MONTH(C3))</f>
        <v>2</v>
      </c>
      <c r="L3">
        <f>IF(C3="", "", YEAR(C3))</f>
        <v>2024</v>
      </c>
      <c r="M3">
        <f ca="1">IF(I3="", "", MONTH(I3))</f>
        <v>6</v>
      </c>
      <c r="N3">
        <f ca="1">IF(I3="", "", YEAR(I3))</f>
        <v>2024</v>
      </c>
      <c r="Q3" s="28" t="s">
        <v>1964</v>
      </c>
    </row>
    <row r="4" spans="1:17" ht="15" thickBot="1" x14ac:dyDescent="0.35">
      <c r="A4" t="s">
        <v>17</v>
      </c>
      <c r="B4" t="s">
        <v>1892</v>
      </c>
      <c r="C4" s="7">
        <v>45347</v>
      </c>
      <c r="E4" t="s">
        <v>24</v>
      </c>
      <c r="F4" t="s">
        <v>24</v>
      </c>
      <c r="G4" t="s">
        <v>24</v>
      </c>
      <c r="H4" s="8" t="str">
        <f>IF(AND(E4="n",F4="n"), "Inappropriate Sinusitis Dx Without Antibiotic", IF(AND(E4="n",F4="y",G4="n"), "Inappropriate Sinusitis Dx with Wrong Antibiotic Rx", IF(AND(E4="n",F4="y",G4="y"), "Inappropriate Sinusitis Dx With Right Antibiotic", IF(AND(E4="y",F4="n"), "Untreated Sinusitis", IF(AND(E4="y",F4="y",G4="y"), "Sinusitis Correctly Diagnosed and Treated", IF(AND(E4="y",F4="y",G4="n"), "Sinusitis Correctly Diagnosed but Wrong Antibiotic Rx", ""))))))</f>
        <v>Sinusitis Correctly Diagnosed and Treated</v>
      </c>
      <c r="I4" s="9">
        <f ca="1">IF(H4&lt;&gt;"", IF(OR(I4="",I4=DATE(1900,1,0)), NOW(), I4), "")</f>
        <v>45444.576808680555</v>
      </c>
      <c r="K4">
        <f>IF(C4="", "", MONTH(C4))</f>
        <v>2</v>
      </c>
      <c r="L4">
        <f>IF(C4="", "", YEAR(C4))</f>
        <v>2024</v>
      </c>
      <c r="M4">
        <f ca="1">IF(I4="", "", MONTH(I4))</f>
        <v>6</v>
      </c>
      <c r="N4">
        <f ca="1">IF(I4="", "", YEAR(I4))</f>
        <v>2024</v>
      </c>
      <c r="Q4" s="31" t="s">
        <v>1965</v>
      </c>
    </row>
    <row r="5" spans="1:17" x14ac:dyDescent="0.3">
      <c r="A5" t="s">
        <v>17</v>
      </c>
      <c r="B5" t="s">
        <v>1892</v>
      </c>
      <c r="C5" s="7">
        <v>45353</v>
      </c>
      <c r="E5" t="s">
        <v>23</v>
      </c>
      <c r="F5" t="s">
        <v>24</v>
      </c>
      <c r="G5" t="s">
        <v>23</v>
      </c>
      <c r="H5" s="8" t="str">
        <f>IF(AND(E5="n",F5="n"), "Inappropriate Sinusitis Dx Without Antibiotic", IF(AND(E5="n",F5="y",G5="n"), "Inappropriate Sinusitis Dx with Wrong Antibiotic Rx", IF(AND(E5="n",F5="y",G5="y"), "Inappropriate Sinusitis Dx With Right Antibiotic", IF(AND(E5="y",F5="n"), "Untreated Sinusitis", IF(AND(E5="y",F5="y",G5="y"), "Sinusitis Correctly Diagnosed and Treated", IF(AND(E5="y",F5="y",G5="n"), "Sinusitis Correctly Diagnosed but Wrong Antibiotic Rx", ""))))))</f>
        <v>Inappropriate Sinusitis Dx with Wrong Antibiotic Rx</v>
      </c>
      <c r="I5" s="9">
        <f ca="1">IF(H5&lt;&gt;"", IF(OR(I5="",I5=DATE(1900,1,0)), NOW(), I5), "")</f>
        <v>45444.576837615743</v>
      </c>
      <c r="K5">
        <f>IF(C5="", "", MONTH(C5))</f>
        <v>3</v>
      </c>
      <c r="L5">
        <f>IF(C5="", "", YEAR(C5))</f>
        <v>2024</v>
      </c>
      <c r="M5">
        <f ca="1">IF(I5="", "", MONTH(I5))</f>
        <v>6</v>
      </c>
      <c r="N5">
        <f ca="1">IF(I5="", "", YEAR(I5))</f>
        <v>2024</v>
      </c>
      <c r="Q5" t="s">
        <v>1966</v>
      </c>
    </row>
  </sheetData>
  <dataValidations count="3">
    <dataValidation type="list" allowBlank="1" showInputMessage="1" showErrorMessage="1" error="Please only used values listed in the drop down menu. " sqref="E2:E1048576" xr:uid="{2F1901EE-20A2-4EE9-8A4E-B17D18067BE8}">
      <formula1>"y, n"</formula1>
    </dataValidation>
    <dataValidation type="list" allowBlank="1" showInputMessage="1" showErrorMessage="1" error="Please only use options in the drop down menu." sqref="G2:G1048576" xr:uid="{62940460-1159-4C8F-8B71-F770A21723E8}">
      <formula1>"y, n, n/a"</formula1>
    </dataValidation>
    <dataValidation type="list" allowBlank="1" showInputMessage="1" showErrorMessage="1" error="Please only use options in the drop down menu." sqref="F2:F1048576" xr:uid="{B447F309-A486-424E-B36B-7626EFC2DF68}">
      <formula1>"y, n"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32FCDF-951D-4F00-A544-2F0D28E3BADE}">
          <x14:formula1>
            <xm:f>Reviewers!$E$2:$E$10000</xm:f>
          </x14:formula1>
          <xm:sqref>A2:A1048576</xm:sqref>
        </x14:dataValidation>
        <x14:dataValidation type="list" allowBlank="1" showInputMessage="1" showErrorMessage="1" xr:uid="{68469177-0C4D-4E18-AD10-753932AFF2F2}">
          <x14:formula1>
            <xm:f>Clinicians!$E$2:$E$10000</xm:f>
          </x14:formula1>
          <xm:sqref>B2:B1048576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9BBA-ACA8-4E9F-B5D2-E535BD4FFCD6}">
  <sheetPr codeName="Sheet7">
    <tabColor theme="4"/>
  </sheetPr>
  <dimension ref="A1:L6"/>
  <sheetViews>
    <sheetView zoomScale="150" zoomScaleNormal="150" workbookViewId="0">
      <selection activeCell="F6" sqref="F6"/>
    </sheetView>
  </sheetViews>
  <sheetFormatPr defaultRowHeight="14.4" x14ac:dyDescent="0.3"/>
  <cols>
    <col min="1" max="2" width="21.88671875" customWidth="1"/>
    <col min="3" max="3" width="12.6640625" style="7" customWidth="1"/>
    <col min="4" max="4" width="10.33203125" customWidth="1"/>
    <col min="5" max="6" width="42.6640625" customWidth="1"/>
    <col min="7" max="7" width="20.33203125" style="9" customWidth="1"/>
    <col min="8" max="8" width="35.44140625" customWidth="1"/>
    <col min="9" max="12" width="8.77734375" hidden="1" customWidth="1"/>
  </cols>
  <sheetData>
    <row r="1" spans="1:12" x14ac:dyDescent="0.3">
      <c r="A1" t="s">
        <v>14</v>
      </c>
      <c r="B1" t="s">
        <v>15</v>
      </c>
      <c r="C1" s="7" t="s">
        <v>1816</v>
      </c>
      <c r="D1" t="s">
        <v>18</v>
      </c>
      <c r="E1" t="s">
        <v>1838</v>
      </c>
      <c r="F1" t="s">
        <v>1839</v>
      </c>
      <c r="G1" t="s">
        <v>16</v>
      </c>
      <c r="H1" t="s">
        <v>25</v>
      </c>
      <c r="I1" t="s">
        <v>1876</v>
      </c>
      <c r="J1" t="s">
        <v>1877</v>
      </c>
      <c r="K1" t="s">
        <v>1882</v>
      </c>
      <c r="L1" t="s">
        <v>1883</v>
      </c>
    </row>
    <row r="2" spans="1:12" x14ac:dyDescent="0.3">
      <c r="A2" t="s">
        <v>17</v>
      </c>
      <c r="B2" t="s">
        <v>1884</v>
      </c>
      <c r="C2" s="7">
        <v>44928</v>
      </c>
      <c r="E2" t="s">
        <v>1855</v>
      </c>
      <c r="F2" t="s">
        <v>1852</v>
      </c>
      <c r="G2" s="9">
        <f ca="1">IF(F2&lt;&gt;"", IF(OR(G2="",G2=DATE(1900,1,0)), NOW(), G2), "")</f>
        <v>45444.571225462962</v>
      </c>
      <c r="I2">
        <f>IF(C2="", "", MONTH(C2))</f>
        <v>1</v>
      </c>
      <c r="J2">
        <f>IF(C2="", "", YEAR(C2))</f>
        <v>2023</v>
      </c>
      <c r="K2">
        <f ca="1">IF(G2="", "", MONTH(G2))</f>
        <v>6</v>
      </c>
      <c r="L2">
        <f ca="1">IF(G2="", "", YEAR(G2))</f>
        <v>2024</v>
      </c>
    </row>
    <row r="3" spans="1:12" x14ac:dyDescent="0.3">
      <c r="A3" t="s">
        <v>17</v>
      </c>
      <c r="B3" t="s">
        <v>1884</v>
      </c>
      <c r="C3" s="7">
        <v>45336</v>
      </c>
      <c r="E3" t="s">
        <v>1843</v>
      </c>
      <c r="F3" t="s">
        <v>1854</v>
      </c>
      <c r="G3" s="9">
        <f ca="1">IF(F3&lt;&gt;"", IF(OR(G3="",G3=DATE(1900,1,0)), NOW(), G3), "")</f>
        <v>45444.571225462962</v>
      </c>
      <c r="I3">
        <f>IF(C3="", "", MONTH(C3))</f>
        <v>2</v>
      </c>
      <c r="J3">
        <f>IF(C3="", "", YEAR(C3))</f>
        <v>2024</v>
      </c>
      <c r="K3">
        <f ca="1">IF(G3="", "", MONTH(G3))</f>
        <v>6</v>
      </c>
      <c r="L3">
        <f ca="1">IF(G3="", "", YEAR(G3))</f>
        <v>2024</v>
      </c>
    </row>
    <row r="4" spans="1:12" x14ac:dyDescent="0.3">
      <c r="A4" t="s">
        <v>17</v>
      </c>
      <c r="B4" t="s">
        <v>1884</v>
      </c>
      <c r="C4" s="7">
        <v>45352</v>
      </c>
      <c r="E4" t="s">
        <v>1851</v>
      </c>
      <c r="F4" t="s">
        <v>1853</v>
      </c>
      <c r="G4" s="9">
        <f ca="1">IF(F4&lt;&gt;"", IF(OR(G4="",G4=DATE(1900,1,0)), NOW(), G4), "")</f>
        <v>45444.571225462962</v>
      </c>
      <c r="I4">
        <f>IF(C4="", "", MONTH(C4))</f>
        <v>3</v>
      </c>
      <c r="J4">
        <f>IF(C4="", "", YEAR(C4))</f>
        <v>2024</v>
      </c>
      <c r="K4">
        <f ca="1">IF(G4="", "", MONTH(G4))</f>
        <v>6</v>
      </c>
      <c r="L4">
        <f ca="1">IF(G4="", "", YEAR(G4))</f>
        <v>2024</v>
      </c>
    </row>
    <row r="5" spans="1:12" x14ac:dyDescent="0.3">
      <c r="A5" t="s">
        <v>1891</v>
      </c>
      <c r="B5" t="s">
        <v>1892</v>
      </c>
      <c r="C5" s="7">
        <v>45292</v>
      </c>
      <c r="E5" t="s">
        <v>1843</v>
      </c>
      <c r="F5" t="s">
        <v>1852</v>
      </c>
      <c r="G5" s="9">
        <f ca="1">IF(F5&lt;&gt;"", IF(OR(G5="",G5=DATE(1900,1,0)), NOW(), G5), "")</f>
        <v>45444.571225462962</v>
      </c>
      <c r="I5">
        <f>IF(C5="", "", MONTH(C5))</f>
        <v>1</v>
      </c>
      <c r="J5">
        <f>IF(C5="", "", YEAR(C5))</f>
        <v>2024</v>
      </c>
      <c r="K5">
        <f ca="1">IF(G5="", "", MONTH(G5))</f>
        <v>6</v>
      </c>
      <c r="L5">
        <f ca="1">IF(G5="", "", YEAR(G5))</f>
        <v>2024</v>
      </c>
    </row>
    <row r="6" spans="1:12" x14ac:dyDescent="0.3">
      <c r="E6" t="s">
        <v>1967</v>
      </c>
      <c r="F6" t="s">
        <v>1854</v>
      </c>
      <c r="G6" s="9">
        <f ca="1">IF(F6&lt;&gt;"", IF(OR(G6="",G6=DATE(1900,1,0)), NOW(), G6), "")</f>
        <v>45475.596698611109</v>
      </c>
      <c r="I6" t="str">
        <f>IF(C6="", "", MONTH(C6))</f>
        <v/>
      </c>
      <c r="J6" t="str">
        <f>IF(C6="", "", YEAR(C6))</f>
        <v/>
      </c>
      <c r="K6">
        <f ca="1">IF(G6="", "", MONTH(G6))</f>
        <v>7</v>
      </c>
      <c r="L6">
        <f ca="1">IF(G6="", "", YEAR(G6))</f>
        <v>2024</v>
      </c>
    </row>
  </sheetData>
  <dataValidations count="2">
    <dataValidation allowBlank="1" showInputMessage="1" showErrorMessage="1" error="Please only use options in the drop down menu." sqref="F1" xr:uid="{FD34C033-D29F-4383-BB13-B4998E26B2B0}"/>
    <dataValidation type="list" allowBlank="1" showInputMessage="1" showErrorMessage="1" error="Please only use options in the drop down menu." sqref="F2:F1048576" xr:uid="{89D04FDF-F591-4202-BCE2-5AB5FD421EB2}">
      <formula1>"PASS, Right Med Wrong Dose/Duration, FAIL"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Please only used values listed in the drop down menu. " xr:uid="{E6341F69-D672-4046-BCA6-71DF48E2D889}">
          <x14:formula1>
            <xm:f>'Metric List'!$A$2:$A$10001</xm:f>
          </x14:formula1>
          <xm:sqref>E2:E1048576</xm:sqref>
        </x14:dataValidation>
        <x14:dataValidation type="list" allowBlank="1" showInputMessage="1" showErrorMessage="1" xr:uid="{0A72F3A8-F011-41B6-9F2C-07EE022C4DA3}">
          <x14:formula1>
            <xm:f>Reviewers!$E$2:$E$10000</xm:f>
          </x14:formula1>
          <xm:sqref>A2:A1048576</xm:sqref>
        </x14:dataValidation>
        <x14:dataValidation type="list" allowBlank="1" showInputMessage="1" showErrorMessage="1" xr:uid="{EF5DA887-6EAE-49B4-893D-6E6E05C05F0D}">
          <x14:formula1>
            <xm:f>Clinicians!$E$2:$E$10000</xm:f>
          </x14:formula1>
          <xm:sqref>B2:B1048576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962B9-C362-4E6C-A0A0-7241740F221F}">
  <sheetPr codeName="Sheet8">
    <tabColor rgb="FF7030A0"/>
  </sheetPr>
  <dimension ref="A2:G33"/>
  <sheetViews>
    <sheetView topLeftCell="A19" zoomScale="150" zoomScaleNormal="150" workbookViewId="0">
      <selection activeCell="C38" sqref="C38"/>
    </sheetView>
  </sheetViews>
  <sheetFormatPr defaultRowHeight="14.4" x14ac:dyDescent="0.3"/>
  <cols>
    <col min="1" max="1" width="60.6640625" customWidth="1"/>
    <col min="2" max="2" width="15.21875" bestFit="1" customWidth="1"/>
    <col min="3" max="5" width="11.6640625" customWidth="1"/>
    <col min="6" max="6" width="9.5546875" bestFit="1" customWidth="1"/>
    <col min="7" max="7" width="10.77734375" bestFit="1" customWidth="1"/>
    <col min="8" max="8" width="11.44140625" bestFit="1" customWidth="1"/>
    <col min="9" max="9" width="10.77734375" bestFit="1" customWidth="1"/>
  </cols>
  <sheetData>
    <row r="2" spans="1:7" ht="21" x14ac:dyDescent="0.4">
      <c r="A2" s="15" t="s">
        <v>1898</v>
      </c>
    </row>
    <row r="3" spans="1:7" x14ac:dyDescent="0.3">
      <c r="A3" s="13" t="s">
        <v>1869</v>
      </c>
      <c r="B3" s="13" t="s">
        <v>1874</v>
      </c>
    </row>
    <row r="4" spans="1:7" x14ac:dyDescent="0.3">
      <c r="B4">
        <v>2024</v>
      </c>
      <c r="F4" t="s">
        <v>1875</v>
      </c>
      <c r="G4" t="s">
        <v>1873</v>
      </c>
    </row>
    <row r="5" spans="1:7" x14ac:dyDescent="0.3">
      <c r="A5" s="13" t="s">
        <v>1870</v>
      </c>
      <c r="B5">
        <v>2</v>
      </c>
      <c r="C5">
        <v>3</v>
      </c>
      <c r="D5">
        <v>5</v>
      </c>
      <c r="E5">
        <v>12</v>
      </c>
    </row>
    <row r="6" spans="1:7" x14ac:dyDescent="0.3">
      <c r="A6" s="14" t="s">
        <v>1852</v>
      </c>
      <c r="D6">
        <v>1</v>
      </c>
      <c r="F6">
        <v>1</v>
      </c>
      <c r="G6">
        <v>1</v>
      </c>
    </row>
    <row r="7" spans="1:7" x14ac:dyDescent="0.3">
      <c r="A7" s="14" t="s">
        <v>1853</v>
      </c>
      <c r="B7">
        <v>1</v>
      </c>
      <c r="F7">
        <v>1</v>
      </c>
      <c r="G7">
        <v>1</v>
      </c>
    </row>
    <row r="8" spans="1:7" x14ac:dyDescent="0.3">
      <c r="A8" s="14" t="s">
        <v>1872</v>
      </c>
      <c r="E8">
        <v>2</v>
      </c>
      <c r="F8">
        <v>2</v>
      </c>
      <c r="G8">
        <v>2</v>
      </c>
    </row>
    <row r="9" spans="1:7" x14ac:dyDescent="0.3">
      <c r="A9" s="14" t="s">
        <v>1871</v>
      </c>
      <c r="C9">
        <v>1</v>
      </c>
      <c r="F9">
        <v>1</v>
      </c>
      <c r="G9">
        <v>1</v>
      </c>
    </row>
    <row r="10" spans="1:7" x14ac:dyDescent="0.3">
      <c r="A10" s="14" t="s">
        <v>1873</v>
      </c>
      <c r="B10">
        <v>1</v>
      </c>
      <c r="C10">
        <v>1</v>
      </c>
      <c r="D10">
        <v>1</v>
      </c>
      <c r="E10">
        <v>2</v>
      </c>
      <c r="F10">
        <v>5</v>
      </c>
      <c r="G10">
        <v>5</v>
      </c>
    </row>
    <row r="11" spans="1:7" x14ac:dyDescent="0.3">
      <c r="A11" s="14"/>
    </row>
    <row r="12" spans="1:7" x14ac:dyDescent="0.3">
      <c r="A12" s="14"/>
    </row>
    <row r="13" spans="1:7" ht="21" x14ac:dyDescent="0.4">
      <c r="A13" s="15" t="s">
        <v>1899</v>
      </c>
    </row>
    <row r="14" spans="1:7" x14ac:dyDescent="0.3">
      <c r="A14" s="13" t="s">
        <v>1869</v>
      </c>
      <c r="B14" s="13" t="s">
        <v>1874</v>
      </c>
    </row>
    <row r="15" spans="1:7" x14ac:dyDescent="0.3">
      <c r="B15">
        <v>2024</v>
      </c>
      <c r="F15" t="s">
        <v>1875</v>
      </c>
      <c r="G15" t="s">
        <v>1873</v>
      </c>
    </row>
    <row r="16" spans="1:7" x14ac:dyDescent="0.3">
      <c r="A16" s="13" t="s">
        <v>1870</v>
      </c>
      <c r="B16">
        <v>2</v>
      </c>
      <c r="C16">
        <v>3</v>
      </c>
      <c r="D16">
        <v>5</v>
      </c>
      <c r="E16">
        <v>12</v>
      </c>
    </row>
    <row r="17" spans="1:7" x14ac:dyDescent="0.3">
      <c r="A17" s="14" t="s">
        <v>1852</v>
      </c>
      <c r="B17" s="16">
        <v>0</v>
      </c>
      <c r="C17" s="16">
        <v>0</v>
      </c>
      <c r="D17" s="16">
        <v>1</v>
      </c>
      <c r="E17" s="16">
        <v>0</v>
      </c>
      <c r="F17" s="16">
        <v>0.2</v>
      </c>
      <c r="G17" s="16">
        <v>0.2</v>
      </c>
    </row>
    <row r="18" spans="1:7" x14ac:dyDescent="0.3">
      <c r="A18" s="14" t="s">
        <v>1853</v>
      </c>
      <c r="B18" s="16">
        <v>1</v>
      </c>
      <c r="C18" s="16">
        <v>0</v>
      </c>
      <c r="D18" s="16">
        <v>0</v>
      </c>
      <c r="E18" s="16">
        <v>0</v>
      </c>
      <c r="F18" s="16">
        <v>0.2</v>
      </c>
      <c r="G18" s="16">
        <v>0.2</v>
      </c>
    </row>
    <row r="19" spans="1:7" x14ac:dyDescent="0.3">
      <c r="A19" s="14" t="s">
        <v>1872</v>
      </c>
      <c r="B19" s="16">
        <v>0</v>
      </c>
      <c r="C19" s="16">
        <v>0</v>
      </c>
      <c r="D19" s="16">
        <v>0</v>
      </c>
      <c r="E19" s="16">
        <v>1</v>
      </c>
      <c r="F19" s="16">
        <v>0.4</v>
      </c>
      <c r="G19" s="16">
        <v>0.4</v>
      </c>
    </row>
    <row r="20" spans="1:7" x14ac:dyDescent="0.3">
      <c r="A20" s="14" t="s">
        <v>1871</v>
      </c>
      <c r="B20" s="16">
        <v>0</v>
      </c>
      <c r="C20" s="16">
        <v>1</v>
      </c>
      <c r="D20" s="16">
        <v>0</v>
      </c>
      <c r="E20" s="16">
        <v>0</v>
      </c>
      <c r="F20" s="16">
        <v>0.2</v>
      </c>
      <c r="G20" s="16">
        <v>0.2</v>
      </c>
    </row>
    <row r="21" spans="1:7" x14ac:dyDescent="0.3">
      <c r="A21" s="14" t="s">
        <v>1873</v>
      </c>
      <c r="B21" s="16">
        <v>1</v>
      </c>
      <c r="C21" s="16">
        <v>1</v>
      </c>
      <c r="D21" s="16">
        <v>1</v>
      </c>
      <c r="E21" s="16">
        <v>1</v>
      </c>
      <c r="F21" s="16">
        <v>1</v>
      </c>
      <c r="G21" s="16">
        <v>1</v>
      </c>
    </row>
    <row r="22" spans="1:7" ht="95.55" customHeight="1" x14ac:dyDescent="0.3">
      <c r="A22" s="14"/>
    </row>
    <row r="23" spans="1:7" ht="21" x14ac:dyDescent="0.4">
      <c r="A23" s="15" t="s">
        <v>1896</v>
      </c>
    </row>
    <row r="24" spans="1:7" x14ac:dyDescent="0.3">
      <c r="A24" t="s">
        <v>1897</v>
      </c>
    </row>
    <row r="25" spans="1:7" x14ac:dyDescent="0.3">
      <c r="A25" s="13" t="s">
        <v>1877</v>
      </c>
      <c r="B25" t="s">
        <v>1895</v>
      </c>
    </row>
    <row r="26" spans="1:7" x14ac:dyDescent="0.3">
      <c r="A26" s="13" t="s">
        <v>1876</v>
      </c>
      <c r="B26" t="s">
        <v>1895</v>
      </c>
    </row>
    <row r="28" spans="1:7" x14ac:dyDescent="0.3">
      <c r="A28" s="13" t="s">
        <v>1869</v>
      </c>
      <c r="B28" s="13" t="s">
        <v>1874</v>
      </c>
    </row>
    <row r="29" spans="1:7" x14ac:dyDescent="0.3">
      <c r="A29" s="13" t="s">
        <v>1870</v>
      </c>
      <c r="B29" t="s">
        <v>1852</v>
      </c>
      <c r="C29" t="s">
        <v>1853</v>
      </c>
      <c r="D29" t="s">
        <v>1872</v>
      </c>
      <c r="E29" t="s">
        <v>1871</v>
      </c>
      <c r="F29" t="s">
        <v>1873</v>
      </c>
    </row>
    <row r="30" spans="1:7" x14ac:dyDescent="0.3">
      <c r="A30" s="14" t="s">
        <v>1892</v>
      </c>
      <c r="B30" s="16">
        <v>0.5</v>
      </c>
      <c r="C30" s="16">
        <v>0</v>
      </c>
      <c r="D30" s="16">
        <v>0</v>
      </c>
      <c r="E30" s="16">
        <v>0.5</v>
      </c>
      <c r="F30" s="16">
        <v>1</v>
      </c>
    </row>
    <row r="31" spans="1:7" x14ac:dyDescent="0.3">
      <c r="A31" s="14" t="s">
        <v>17</v>
      </c>
      <c r="B31" s="16">
        <v>0</v>
      </c>
      <c r="C31" s="16">
        <v>0</v>
      </c>
      <c r="D31" s="16">
        <v>1</v>
      </c>
      <c r="E31" s="16">
        <v>0</v>
      </c>
      <c r="F31" s="16">
        <v>1</v>
      </c>
    </row>
    <row r="32" spans="1:7" x14ac:dyDescent="0.3">
      <c r="A32" s="14" t="s">
        <v>1884</v>
      </c>
      <c r="B32" s="16">
        <v>0</v>
      </c>
      <c r="C32" s="16">
        <v>0.5</v>
      </c>
      <c r="D32" s="16">
        <v>0.5</v>
      </c>
      <c r="E32" s="16">
        <v>0</v>
      </c>
      <c r="F32" s="16">
        <v>1</v>
      </c>
    </row>
    <row r="33" spans="1:6" x14ac:dyDescent="0.3">
      <c r="A33" s="14" t="s">
        <v>1873</v>
      </c>
      <c r="B33" s="16">
        <v>0.2</v>
      </c>
      <c r="C33" s="16">
        <v>0.2</v>
      </c>
      <c r="D33" s="16">
        <v>0.4</v>
      </c>
      <c r="E33" s="16">
        <v>0.2</v>
      </c>
      <c r="F33" s="16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DFEF-6DF3-4F7C-968E-0DD7F5BBD7A5}">
  <sheetPr>
    <tabColor rgb="FF7030A0"/>
  </sheetPr>
  <dimension ref="A2:U74"/>
  <sheetViews>
    <sheetView zoomScale="150" zoomScaleNormal="150" workbookViewId="0">
      <selection activeCell="A22" sqref="A22"/>
    </sheetView>
  </sheetViews>
  <sheetFormatPr defaultRowHeight="14.4" x14ac:dyDescent="0.3"/>
  <cols>
    <col min="1" max="1" width="60.6640625" customWidth="1"/>
    <col min="2" max="2" width="15.21875" bestFit="1" customWidth="1"/>
    <col min="3" max="5" width="11.6640625" customWidth="1"/>
    <col min="6" max="6" width="9.5546875" bestFit="1" customWidth="1"/>
    <col min="7" max="7" width="10.77734375" bestFit="1" customWidth="1"/>
    <col min="8" max="8" width="11.44140625" bestFit="1" customWidth="1"/>
    <col min="9" max="9" width="41.5546875" customWidth="1"/>
    <col min="17" max="17" width="30.6640625" customWidth="1"/>
  </cols>
  <sheetData>
    <row r="2" spans="1:6" ht="21" x14ac:dyDescent="0.4">
      <c r="A2" s="15" t="s">
        <v>1898</v>
      </c>
    </row>
    <row r="3" spans="1:6" ht="18" x14ac:dyDescent="0.35">
      <c r="A3" s="17" t="s">
        <v>1933</v>
      </c>
      <c r="B3" s="13" t="s">
        <v>1874</v>
      </c>
    </row>
    <row r="4" spans="1:6" ht="18" x14ac:dyDescent="0.35">
      <c r="A4" s="1"/>
      <c r="B4">
        <v>2024</v>
      </c>
      <c r="E4" t="s">
        <v>1875</v>
      </c>
      <c r="F4" t="s">
        <v>1873</v>
      </c>
    </row>
    <row r="5" spans="1:6" x14ac:dyDescent="0.3">
      <c r="A5" s="13" t="s">
        <v>1870</v>
      </c>
      <c r="B5">
        <v>1</v>
      </c>
      <c r="C5">
        <v>2</v>
      </c>
      <c r="D5">
        <v>3</v>
      </c>
    </row>
    <row r="6" spans="1:6" x14ac:dyDescent="0.3">
      <c r="A6" s="14" t="s">
        <v>1936</v>
      </c>
      <c r="B6">
        <v>1</v>
      </c>
      <c r="C6">
        <v>2</v>
      </c>
      <c r="E6">
        <v>3</v>
      </c>
      <c r="F6">
        <v>3</v>
      </c>
    </row>
    <row r="7" spans="1:6" x14ac:dyDescent="0.3">
      <c r="A7" s="14" t="s">
        <v>1939</v>
      </c>
      <c r="D7">
        <v>1</v>
      </c>
      <c r="E7">
        <v>1</v>
      </c>
      <c r="F7">
        <v>1</v>
      </c>
    </row>
    <row r="8" spans="1:6" x14ac:dyDescent="0.3">
      <c r="A8" s="14" t="s">
        <v>1938</v>
      </c>
      <c r="D8">
        <v>1</v>
      </c>
      <c r="E8">
        <v>1</v>
      </c>
      <c r="F8">
        <v>1</v>
      </c>
    </row>
    <row r="9" spans="1:6" x14ac:dyDescent="0.3">
      <c r="A9" s="14" t="s">
        <v>1937</v>
      </c>
      <c r="D9">
        <v>1</v>
      </c>
      <c r="E9">
        <v>1</v>
      </c>
      <c r="F9">
        <v>1</v>
      </c>
    </row>
    <row r="10" spans="1:6" x14ac:dyDescent="0.3">
      <c r="A10" s="14" t="s">
        <v>1873</v>
      </c>
      <c r="B10">
        <v>1</v>
      </c>
      <c r="C10">
        <v>2</v>
      </c>
      <c r="D10">
        <v>3</v>
      </c>
      <c r="E10">
        <v>6</v>
      </c>
      <c r="F10">
        <v>6</v>
      </c>
    </row>
    <row r="13" spans="1:6" ht="18" x14ac:dyDescent="0.35">
      <c r="A13" s="17" t="s">
        <v>1934</v>
      </c>
      <c r="B13" s="13" t="s">
        <v>1874</v>
      </c>
    </row>
    <row r="14" spans="1:6" ht="18" x14ac:dyDescent="0.35">
      <c r="A14" s="1"/>
      <c r="B14">
        <v>2024</v>
      </c>
      <c r="E14" t="s">
        <v>1875</v>
      </c>
      <c r="F14" t="s">
        <v>1873</v>
      </c>
    </row>
    <row r="15" spans="1:6" x14ac:dyDescent="0.3">
      <c r="A15" s="13" t="s">
        <v>1870</v>
      </c>
      <c r="B15">
        <v>1</v>
      </c>
      <c r="C15">
        <v>2</v>
      </c>
      <c r="D15">
        <v>3</v>
      </c>
    </row>
    <row r="16" spans="1:6" x14ac:dyDescent="0.3">
      <c r="A16" s="14" t="s">
        <v>1908</v>
      </c>
      <c r="C16">
        <v>1</v>
      </c>
      <c r="D16">
        <v>2</v>
      </c>
      <c r="E16">
        <v>3</v>
      </c>
      <c r="F16">
        <v>3</v>
      </c>
    </row>
    <row r="17" spans="1:6" x14ac:dyDescent="0.3">
      <c r="A17" s="14" t="s">
        <v>1907</v>
      </c>
      <c r="B17">
        <v>1</v>
      </c>
      <c r="D17">
        <v>1</v>
      </c>
      <c r="E17">
        <v>2</v>
      </c>
      <c r="F17">
        <v>2</v>
      </c>
    </row>
    <row r="18" spans="1:6" x14ac:dyDescent="0.3">
      <c r="A18" s="14" t="s">
        <v>1909</v>
      </c>
      <c r="C18">
        <v>1</v>
      </c>
      <c r="E18">
        <v>1</v>
      </c>
      <c r="F18">
        <v>1</v>
      </c>
    </row>
    <row r="19" spans="1:6" x14ac:dyDescent="0.3">
      <c r="A19" s="14" t="s">
        <v>1873</v>
      </c>
      <c r="B19">
        <v>1</v>
      </c>
      <c r="C19">
        <v>2</v>
      </c>
      <c r="D19">
        <v>3</v>
      </c>
      <c r="E19">
        <v>6</v>
      </c>
      <c r="F19">
        <v>6</v>
      </c>
    </row>
    <row r="22" spans="1:6" ht="18" x14ac:dyDescent="0.35">
      <c r="A22" s="17" t="s">
        <v>1935</v>
      </c>
      <c r="B22" s="13" t="s">
        <v>1874</v>
      </c>
    </row>
    <row r="23" spans="1:6" ht="18" x14ac:dyDescent="0.35">
      <c r="A23" s="1"/>
      <c r="B23">
        <v>2024</v>
      </c>
      <c r="E23" t="s">
        <v>1875</v>
      </c>
      <c r="F23" t="s">
        <v>1873</v>
      </c>
    </row>
    <row r="24" spans="1:6" x14ac:dyDescent="0.3">
      <c r="A24" s="13" t="s">
        <v>1870</v>
      </c>
      <c r="B24">
        <v>1</v>
      </c>
      <c r="C24">
        <v>2</v>
      </c>
      <c r="D24">
        <v>3</v>
      </c>
    </row>
    <row r="25" spans="1:6" x14ac:dyDescent="0.3">
      <c r="A25" s="14" t="s">
        <v>1905</v>
      </c>
      <c r="D25">
        <v>1</v>
      </c>
      <c r="E25">
        <v>1</v>
      </c>
      <c r="F25">
        <v>1</v>
      </c>
    </row>
    <row r="26" spans="1:6" x14ac:dyDescent="0.3">
      <c r="A26" s="14" t="s">
        <v>1904</v>
      </c>
      <c r="B26">
        <v>1</v>
      </c>
      <c r="E26">
        <v>1</v>
      </c>
      <c r="F26">
        <v>1</v>
      </c>
    </row>
    <row r="27" spans="1:6" x14ac:dyDescent="0.3">
      <c r="A27" s="14" t="s">
        <v>1939</v>
      </c>
      <c r="D27">
        <v>1</v>
      </c>
      <c r="E27">
        <v>1</v>
      </c>
      <c r="F27">
        <v>1</v>
      </c>
    </row>
    <row r="28" spans="1:6" x14ac:dyDescent="0.3">
      <c r="A28" s="14" t="s">
        <v>1903</v>
      </c>
      <c r="C28">
        <v>2</v>
      </c>
      <c r="D28">
        <v>1</v>
      </c>
      <c r="E28">
        <v>3</v>
      </c>
      <c r="F28">
        <v>3</v>
      </c>
    </row>
    <row r="29" spans="1:6" x14ac:dyDescent="0.3">
      <c r="A29" s="14" t="s">
        <v>1873</v>
      </c>
      <c r="B29">
        <v>1</v>
      </c>
      <c r="C29">
        <v>2</v>
      </c>
      <c r="D29">
        <v>3</v>
      </c>
      <c r="E29">
        <v>6</v>
      </c>
      <c r="F29">
        <v>6</v>
      </c>
    </row>
    <row r="35" spans="1:6" ht="21" x14ac:dyDescent="0.4">
      <c r="A35" s="15" t="s">
        <v>1899</v>
      </c>
    </row>
    <row r="36" spans="1:6" ht="18" x14ac:dyDescent="0.35">
      <c r="A36" s="17" t="s">
        <v>1933</v>
      </c>
      <c r="B36" s="13" t="s">
        <v>1874</v>
      </c>
    </row>
    <row r="37" spans="1:6" ht="18" x14ac:dyDescent="0.35">
      <c r="A37" s="1"/>
      <c r="B37">
        <v>2024</v>
      </c>
      <c r="E37" t="s">
        <v>1875</v>
      </c>
      <c r="F37" t="s">
        <v>1873</v>
      </c>
    </row>
    <row r="38" spans="1:6" x14ac:dyDescent="0.3">
      <c r="A38" s="13" t="s">
        <v>1870</v>
      </c>
      <c r="B38">
        <v>1</v>
      </c>
      <c r="C38">
        <v>2</v>
      </c>
      <c r="D38">
        <v>3</v>
      </c>
    </row>
    <row r="39" spans="1:6" x14ac:dyDescent="0.3">
      <c r="A39" s="14" t="s">
        <v>1936</v>
      </c>
      <c r="B39" s="16">
        <v>1</v>
      </c>
      <c r="C39" s="16">
        <v>1</v>
      </c>
      <c r="D39" s="16">
        <v>0</v>
      </c>
      <c r="E39" s="16">
        <v>0.5</v>
      </c>
      <c r="F39" s="16">
        <v>0.5</v>
      </c>
    </row>
    <row r="40" spans="1:6" x14ac:dyDescent="0.3">
      <c r="A40" s="14" t="s">
        <v>1939</v>
      </c>
      <c r="B40" s="16">
        <v>0</v>
      </c>
      <c r="C40" s="16">
        <v>0</v>
      </c>
      <c r="D40" s="16">
        <v>0.33333333333333331</v>
      </c>
      <c r="E40" s="16">
        <v>0.16666666666666666</v>
      </c>
      <c r="F40" s="16">
        <v>0.16666666666666666</v>
      </c>
    </row>
    <row r="41" spans="1:6" x14ac:dyDescent="0.3">
      <c r="A41" s="14" t="s">
        <v>1938</v>
      </c>
      <c r="B41" s="16">
        <v>0</v>
      </c>
      <c r="C41" s="16">
        <v>0</v>
      </c>
      <c r="D41" s="16">
        <v>0.33333333333333331</v>
      </c>
      <c r="E41" s="16">
        <v>0.16666666666666666</v>
      </c>
      <c r="F41" s="16">
        <v>0.16666666666666666</v>
      </c>
    </row>
    <row r="42" spans="1:6" x14ac:dyDescent="0.3">
      <c r="A42" s="14" t="s">
        <v>1937</v>
      </c>
      <c r="B42" s="16">
        <v>0</v>
      </c>
      <c r="C42" s="16">
        <v>0</v>
      </c>
      <c r="D42" s="16">
        <v>0.33333333333333331</v>
      </c>
      <c r="E42" s="16">
        <v>0.16666666666666666</v>
      </c>
      <c r="F42" s="16">
        <v>0.16666666666666666</v>
      </c>
    </row>
    <row r="43" spans="1:6" x14ac:dyDescent="0.3">
      <c r="A43" s="14" t="s">
        <v>1873</v>
      </c>
      <c r="B43" s="16">
        <v>1</v>
      </c>
      <c r="C43" s="16">
        <v>1</v>
      </c>
      <c r="D43" s="16">
        <v>1</v>
      </c>
      <c r="E43" s="16">
        <v>1</v>
      </c>
      <c r="F43" s="16">
        <v>1</v>
      </c>
    </row>
    <row r="46" spans="1:6" ht="18" x14ac:dyDescent="0.35">
      <c r="A46" s="17" t="s">
        <v>1934</v>
      </c>
      <c r="B46" s="13" t="s">
        <v>1874</v>
      </c>
    </row>
    <row r="47" spans="1:6" ht="18" x14ac:dyDescent="0.35">
      <c r="A47" s="1"/>
      <c r="B47">
        <v>2024</v>
      </c>
      <c r="E47" t="s">
        <v>1875</v>
      </c>
      <c r="F47" t="s">
        <v>1873</v>
      </c>
    </row>
    <row r="48" spans="1:6" x14ac:dyDescent="0.3">
      <c r="A48" s="13" t="s">
        <v>1870</v>
      </c>
      <c r="B48">
        <v>1</v>
      </c>
      <c r="C48">
        <v>2</v>
      </c>
      <c r="D48">
        <v>3</v>
      </c>
    </row>
    <row r="49" spans="1:6" x14ac:dyDescent="0.3">
      <c r="A49" s="14" t="s">
        <v>1908</v>
      </c>
      <c r="B49" s="16">
        <v>0</v>
      </c>
      <c r="C49" s="16">
        <v>0.5</v>
      </c>
      <c r="D49" s="16">
        <v>0.66666666666666663</v>
      </c>
      <c r="E49" s="16">
        <v>0.5</v>
      </c>
      <c r="F49" s="16">
        <v>0.5</v>
      </c>
    </row>
    <row r="50" spans="1:6" x14ac:dyDescent="0.3">
      <c r="A50" s="14" t="s">
        <v>1907</v>
      </c>
      <c r="B50" s="16">
        <v>1</v>
      </c>
      <c r="C50" s="16">
        <v>0</v>
      </c>
      <c r="D50" s="16">
        <v>0.33333333333333331</v>
      </c>
      <c r="E50" s="16">
        <v>0.33333333333333331</v>
      </c>
      <c r="F50" s="16">
        <v>0.33333333333333331</v>
      </c>
    </row>
    <row r="51" spans="1:6" x14ac:dyDescent="0.3">
      <c r="A51" s="14" t="s">
        <v>1909</v>
      </c>
      <c r="B51" s="16">
        <v>0</v>
      </c>
      <c r="C51" s="16">
        <v>0.5</v>
      </c>
      <c r="D51" s="16">
        <v>0</v>
      </c>
      <c r="E51" s="16">
        <v>0.16666666666666666</v>
      </c>
      <c r="F51" s="16">
        <v>0.16666666666666666</v>
      </c>
    </row>
    <row r="52" spans="1:6" x14ac:dyDescent="0.3">
      <c r="A52" s="14" t="s">
        <v>1873</v>
      </c>
      <c r="B52" s="16">
        <v>1</v>
      </c>
      <c r="C52" s="16">
        <v>1</v>
      </c>
      <c r="D52" s="16">
        <v>1</v>
      </c>
      <c r="E52" s="16">
        <v>1</v>
      </c>
      <c r="F52" s="16">
        <v>1</v>
      </c>
    </row>
    <row r="55" spans="1:6" ht="18" x14ac:dyDescent="0.35">
      <c r="A55" s="17" t="s">
        <v>1935</v>
      </c>
      <c r="B55" s="13" t="s">
        <v>1874</v>
      </c>
    </row>
    <row r="56" spans="1:6" ht="18" x14ac:dyDescent="0.35">
      <c r="A56" s="1"/>
      <c r="B56">
        <v>2024</v>
      </c>
      <c r="E56" t="s">
        <v>1875</v>
      </c>
      <c r="F56" t="s">
        <v>1873</v>
      </c>
    </row>
    <row r="57" spans="1:6" x14ac:dyDescent="0.3">
      <c r="A57" s="13" t="s">
        <v>1870</v>
      </c>
      <c r="B57">
        <v>1</v>
      </c>
      <c r="C57">
        <v>2</v>
      </c>
      <c r="D57">
        <v>3</v>
      </c>
    </row>
    <row r="58" spans="1:6" x14ac:dyDescent="0.3">
      <c r="A58" s="14" t="s">
        <v>1905</v>
      </c>
      <c r="B58" s="16">
        <v>0</v>
      </c>
      <c r="C58" s="16">
        <v>0</v>
      </c>
      <c r="D58" s="16">
        <v>0.33333333333333331</v>
      </c>
      <c r="E58" s="16">
        <v>0.16666666666666666</v>
      </c>
      <c r="F58" s="16">
        <v>0.16666666666666666</v>
      </c>
    </row>
    <row r="59" spans="1:6" x14ac:dyDescent="0.3">
      <c r="A59" s="14" t="s">
        <v>1904</v>
      </c>
      <c r="B59" s="16">
        <v>1</v>
      </c>
      <c r="C59" s="16">
        <v>0</v>
      </c>
      <c r="D59" s="16">
        <v>0</v>
      </c>
      <c r="E59" s="16">
        <v>0.16666666666666666</v>
      </c>
      <c r="F59" s="16">
        <v>0.16666666666666666</v>
      </c>
    </row>
    <row r="60" spans="1:6" x14ac:dyDescent="0.3">
      <c r="A60" s="14" t="s">
        <v>1939</v>
      </c>
      <c r="B60" s="16">
        <v>0</v>
      </c>
      <c r="C60" s="16">
        <v>0</v>
      </c>
      <c r="D60" s="16">
        <v>0.33333333333333331</v>
      </c>
      <c r="E60" s="16">
        <v>0.16666666666666666</v>
      </c>
      <c r="F60" s="16">
        <v>0.16666666666666666</v>
      </c>
    </row>
    <row r="61" spans="1:6" x14ac:dyDescent="0.3">
      <c r="A61" s="14" t="s">
        <v>1903</v>
      </c>
      <c r="B61" s="16">
        <v>0</v>
      </c>
      <c r="C61" s="16">
        <v>1</v>
      </c>
      <c r="D61" s="16">
        <v>0.33333333333333331</v>
      </c>
      <c r="E61" s="16">
        <v>0.5</v>
      </c>
      <c r="F61" s="16">
        <v>0.5</v>
      </c>
    </row>
    <row r="62" spans="1:6" x14ac:dyDescent="0.3">
      <c r="A62" s="14" t="s">
        <v>1873</v>
      </c>
      <c r="B62" s="16">
        <v>1</v>
      </c>
      <c r="C62" s="16">
        <v>1</v>
      </c>
      <c r="D62" s="16">
        <v>1</v>
      </c>
      <c r="E62" s="16">
        <v>1</v>
      </c>
      <c r="F62" s="16">
        <v>1</v>
      </c>
    </row>
    <row r="63" spans="1:6" ht="95.55" customHeight="1" x14ac:dyDescent="0.3">
      <c r="A63" s="14"/>
    </row>
    <row r="64" spans="1:6" ht="21" x14ac:dyDescent="0.4">
      <c r="A64" s="15" t="s">
        <v>1896</v>
      </c>
    </row>
    <row r="65" spans="1:21" x14ac:dyDescent="0.3">
      <c r="A65" t="s">
        <v>1897</v>
      </c>
    </row>
    <row r="66" spans="1:21" x14ac:dyDescent="0.3">
      <c r="A66" s="13" t="s">
        <v>1877</v>
      </c>
      <c r="B66" t="s">
        <v>1895</v>
      </c>
      <c r="I66" s="13" t="s">
        <v>1877</v>
      </c>
      <c r="J66" t="s">
        <v>1895</v>
      </c>
      <c r="Q66" s="13" t="s">
        <v>1877</v>
      </c>
      <c r="R66" t="s">
        <v>1895</v>
      </c>
    </row>
    <row r="67" spans="1:21" x14ac:dyDescent="0.3">
      <c r="A67" s="13" t="s">
        <v>1876</v>
      </c>
      <c r="B67" t="s">
        <v>1895</v>
      </c>
      <c r="I67" s="13" t="s">
        <v>1876</v>
      </c>
      <c r="J67" t="s">
        <v>1895</v>
      </c>
      <c r="Q67" s="13" t="s">
        <v>1876</v>
      </c>
      <c r="R67" t="s">
        <v>1895</v>
      </c>
    </row>
    <row r="69" spans="1:21" ht="18" x14ac:dyDescent="0.35">
      <c r="A69" s="17" t="s">
        <v>1933</v>
      </c>
      <c r="B69" s="13" t="s">
        <v>1874</v>
      </c>
      <c r="I69" s="17" t="s">
        <v>1935</v>
      </c>
      <c r="J69" s="13" t="s">
        <v>1874</v>
      </c>
      <c r="Q69" s="17" t="s">
        <v>1934</v>
      </c>
      <c r="R69" s="13" t="s">
        <v>1874</v>
      </c>
    </row>
    <row r="70" spans="1:21" x14ac:dyDescent="0.3">
      <c r="A70" s="13" t="s">
        <v>1870</v>
      </c>
      <c r="B70" t="s">
        <v>1937</v>
      </c>
      <c r="C70" t="s">
        <v>1939</v>
      </c>
      <c r="D70" t="s">
        <v>1938</v>
      </c>
      <c r="E70" t="s">
        <v>1936</v>
      </c>
      <c r="F70" t="s">
        <v>1873</v>
      </c>
      <c r="I70" s="13" t="s">
        <v>1870</v>
      </c>
      <c r="J70" t="s">
        <v>1903</v>
      </c>
      <c r="K70" t="s">
        <v>1904</v>
      </c>
      <c r="L70" t="s">
        <v>1905</v>
      </c>
      <c r="M70" t="s">
        <v>1939</v>
      </c>
      <c r="N70" t="s">
        <v>1873</v>
      </c>
      <c r="Q70" s="13" t="s">
        <v>1870</v>
      </c>
      <c r="R70" t="s">
        <v>1909</v>
      </c>
      <c r="S70" t="s">
        <v>1907</v>
      </c>
      <c r="T70" t="s">
        <v>1908</v>
      </c>
      <c r="U70" t="s">
        <v>1873</v>
      </c>
    </row>
    <row r="71" spans="1:21" x14ac:dyDescent="0.3">
      <c r="A71" s="14" t="s">
        <v>17</v>
      </c>
      <c r="E71">
        <v>1</v>
      </c>
      <c r="F71">
        <v>1</v>
      </c>
      <c r="I71" s="14" t="s">
        <v>17</v>
      </c>
      <c r="K71">
        <v>1</v>
      </c>
      <c r="N71">
        <v>1</v>
      </c>
      <c r="Q71" s="14" t="s">
        <v>17</v>
      </c>
      <c r="S71">
        <v>1</v>
      </c>
      <c r="U71">
        <v>1</v>
      </c>
    </row>
    <row r="72" spans="1:21" x14ac:dyDescent="0.3">
      <c r="A72" s="14" t="s">
        <v>1884</v>
      </c>
      <c r="C72">
        <v>1</v>
      </c>
      <c r="E72">
        <v>2</v>
      </c>
      <c r="F72">
        <v>3</v>
      </c>
      <c r="I72" s="14" t="s">
        <v>1884</v>
      </c>
      <c r="J72">
        <v>2</v>
      </c>
      <c r="M72">
        <v>1</v>
      </c>
      <c r="N72">
        <v>3</v>
      </c>
      <c r="Q72" s="14" t="s">
        <v>1884</v>
      </c>
      <c r="R72">
        <v>1</v>
      </c>
      <c r="T72">
        <v>2</v>
      </c>
      <c r="U72">
        <v>3</v>
      </c>
    </row>
    <row r="73" spans="1:21" x14ac:dyDescent="0.3">
      <c r="A73" s="14" t="s">
        <v>1892</v>
      </c>
      <c r="B73">
        <v>1</v>
      </c>
      <c r="D73">
        <v>1</v>
      </c>
      <c r="F73">
        <v>2</v>
      </c>
      <c r="I73" s="14" t="s">
        <v>1892</v>
      </c>
      <c r="J73">
        <v>1</v>
      </c>
      <c r="L73">
        <v>1</v>
      </c>
      <c r="N73">
        <v>2</v>
      </c>
      <c r="Q73" s="14" t="s">
        <v>1892</v>
      </c>
      <c r="S73">
        <v>1</v>
      </c>
      <c r="T73">
        <v>1</v>
      </c>
      <c r="U73">
        <v>2</v>
      </c>
    </row>
    <row r="74" spans="1:21" x14ac:dyDescent="0.3">
      <c r="A74" s="14" t="s">
        <v>1873</v>
      </c>
      <c r="B74">
        <v>1</v>
      </c>
      <c r="C74">
        <v>1</v>
      </c>
      <c r="D74">
        <v>1</v>
      </c>
      <c r="E74">
        <v>3</v>
      </c>
      <c r="F74">
        <v>6</v>
      </c>
      <c r="I74" s="14" t="s">
        <v>1873</v>
      </c>
      <c r="J74">
        <v>3</v>
      </c>
      <c r="K74">
        <v>1</v>
      </c>
      <c r="L74">
        <v>1</v>
      </c>
      <c r="M74">
        <v>1</v>
      </c>
      <c r="N74">
        <v>6</v>
      </c>
      <c r="Q74" s="14" t="s">
        <v>1873</v>
      </c>
      <c r="R74">
        <v>1</v>
      </c>
      <c r="S74">
        <v>2</v>
      </c>
      <c r="T74">
        <v>3</v>
      </c>
      <c r="U74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INTRO</vt:lpstr>
      <vt:lpstr>Reviewers</vt:lpstr>
      <vt:lpstr>Clinicians</vt:lpstr>
      <vt:lpstr>Combination ABS</vt:lpstr>
      <vt:lpstr>Sore Throat</vt:lpstr>
      <vt:lpstr>Sinusitis</vt:lpstr>
      <vt:lpstr>Multi Metric</vt:lpstr>
      <vt:lpstr>Combo ABS Insights</vt:lpstr>
      <vt:lpstr>Strep Insights</vt:lpstr>
      <vt:lpstr>Sinusitis Insights</vt:lpstr>
      <vt:lpstr>Multi Insights</vt:lpstr>
      <vt:lpstr>Dx</vt:lpstr>
      <vt:lpstr>Metric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D</dc:creator>
  <cp:lastModifiedBy>Sheri Ransford</cp:lastModifiedBy>
  <dcterms:created xsi:type="dcterms:W3CDTF">2024-05-13T16:39:58Z</dcterms:created>
  <dcterms:modified xsi:type="dcterms:W3CDTF">2024-08-19T16:15:50Z</dcterms:modified>
</cp:coreProperties>
</file>